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 windowWidth="20100" windowHeight="9264"/>
  </bookViews>
  <sheets>
    <sheet name="Wastewater" sheetId="1" r:id="rId1"/>
  </sheets>
  <definedNames>
    <definedName name="Z_ExcelSQL_A124" localSheetId="0">Wastewater!$A$78:$A$100</definedName>
    <definedName name="Z_ExcelSQL_A231" localSheetId="0">Wastewater!$A$78:$A$78</definedName>
    <definedName name="Z_ExcelSQL_B10" localSheetId="0">Wastewater!$B$19:$B$66</definedName>
  </definedNames>
  <calcPr calcId="145621"/>
</workbook>
</file>

<file path=xl/calcChain.xml><?xml version="1.0" encoding="utf-8"?>
<calcChain xmlns="http://schemas.openxmlformats.org/spreadsheetml/2006/main">
  <c r="R11" i="1" l="1"/>
  <c r="Q11" i="1"/>
  <c r="P11" i="1"/>
  <c r="O11" i="1"/>
  <c r="N11" i="1"/>
  <c r="M11" i="1"/>
  <c r="L11" i="1"/>
  <c r="K11" i="1"/>
  <c r="J11" i="1"/>
  <c r="I11" i="1"/>
  <c r="H11" i="1"/>
  <c r="G11" i="1"/>
  <c r="F11" i="1"/>
  <c r="E11" i="1"/>
  <c r="D11" i="1"/>
  <c r="C11" i="1"/>
  <c r="B11" i="1"/>
</calcChain>
</file>

<file path=xl/sharedStrings.xml><?xml version="1.0" encoding="utf-8"?>
<sst xmlns="http://schemas.openxmlformats.org/spreadsheetml/2006/main" count="448" uniqueCount="106">
  <si>
    <t xml:space="preserve">     </t>
  </si>
  <si>
    <t xml:space="preserve">                 </t>
  </si>
  <si>
    <t>Environmental Indicators: Water</t>
  </si>
  <si>
    <t>Wastewater generation and treatment</t>
  </si>
  <si>
    <t>Choose a country from the following drop-down list:</t>
  </si>
  <si>
    <t>Albania</t>
  </si>
  <si>
    <t>Country</t>
  </si>
  <si>
    <t>Source</t>
  </si>
  <si>
    <t>latest year available</t>
  </si>
  <si>
    <t>Total wastewater generated</t>
  </si>
  <si>
    <t>Wastewater treated in urban wastewater treatment plants</t>
  </si>
  <si>
    <t>Wastewater treated in other treatment plants</t>
  </si>
  <si>
    <t>Wastewater treated in independent treatment facilities</t>
  </si>
  <si>
    <t>Non-treated wastewater</t>
  </si>
  <si>
    <t>1000 cubic metres/day</t>
  </si>
  <si>
    <t>website: http://unstats.un.org/unsd/ENVIRONMENT/qindicators.htm</t>
  </si>
  <si>
    <t>U</t>
  </si>
  <si>
    <t>...</t>
  </si>
  <si>
    <t>Algeria</t>
  </si>
  <si>
    <t>Andorra</t>
  </si>
  <si>
    <t>Armenia</t>
  </si>
  <si>
    <t>Austria</t>
  </si>
  <si>
    <t>E</t>
  </si>
  <si>
    <t>Azerbaijan</t>
  </si>
  <si>
    <t>Bahamas</t>
  </si>
  <si>
    <t>Barbados</t>
  </si>
  <si>
    <t>Belarus</t>
  </si>
  <si>
    <t>Bosnia and Herzegovina</t>
  </si>
  <si>
    <t>Brazil</t>
  </si>
  <si>
    <t>Burundi</t>
  </si>
  <si>
    <t>Chile</t>
  </si>
  <si>
    <t>China, Hong Kong Special Administrative Region</t>
  </si>
  <si>
    <t>China, Macao Special Administrative Region</t>
  </si>
  <si>
    <t>Costa Rica</t>
  </si>
  <si>
    <t>Croatia</t>
  </si>
  <si>
    <t>Cuba</t>
  </si>
  <si>
    <t>Egypt</t>
  </si>
  <si>
    <t>El Salvador</t>
  </si>
  <si>
    <t>Ethiopia</t>
  </si>
  <si>
    <t>Georgia</t>
  </si>
  <si>
    <t>Hungary</t>
  </si>
  <si>
    <t>India</t>
  </si>
  <si>
    <t>Iraq</t>
  </si>
  <si>
    <t>Israel</t>
  </si>
  <si>
    <t>Jordan</t>
  </si>
  <si>
    <t>Kazakhstan</t>
  </si>
  <si>
    <t>Kyrgyzstan</t>
  </si>
  <si>
    <t>Latvia</t>
  </si>
  <si>
    <t>Luxembourg</t>
  </si>
  <si>
    <t>Malta</t>
  </si>
  <si>
    <t>Mauritius</t>
  </si>
  <si>
    <t>Monaco</t>
  </si>
  <si>
    <t>Panama</t>
  </si>
  <si>
    <t>Peru</t>
  </si>
  <si>
    <t>Poland</t>
  </si>
  <si>
    <t>Qatar</t>
  </si>
  <si>
    <t>Republic of Moldova</t>
  </si>
  <si>
    <t>Romania</t>
  </si>
  <si>
    <t>Serbia</t>
  </si>
  <si>
    <t>Singapore</t>
  </si>
  <si>
    <t>Slovenia</t>
  </si>
  <si>
    <t>Sri Lanka</t>
  </si>
  <si>
    <t>The former Yugoslav Republic of Macedonia</t>
  </si>
  <si>
    <t>Tunisia</t>
  </si>
  <si>
    <t>Ukraine</t>
  </si>
  <si>
    <t>United Arab Emirates</t>
  </si>
  <si>
    <t>Sources:</t>
  </si>
  <si>
    <r>
      <rPr>
        <sz val="8"/>
        <rFont val="Arial"/>
        <family val="2"/>
      </rPr>
      <t xml:space="preserve">U denotes data collected from the UNSD/UNEP biennial Questionnaires on Environment Statistics, Water section. Questionnaires available at: </t>
    </r>
    <r>
      <rPr>
        <u/>
        <sz val="8"/>
        <color theme="10"/>
        <rFont val="Arial"/>
        <family val="2"/>
      </rPr>
      <t>http://unstats.un.org/unsd/environment/questionnaire.htm</t>
    </r>
    <r>
      <rPr>
        <sz val="8"/>
        <rFont val="Arial"/>
        <family val="2"/>
      </rPr>
      <t xml:space="preserve"> .</t>
    </r>
  </si>
  <si>
    <r>
      <rPr>
        <sz val="8"/>
        <rFont val="Arial"/>
        <family val="2"/>
      </rPr>
      <t>E denotes the Eurostat environment statistics main tables and database (</t>
    </r>
    <r>
      <rPr>
        <u/>
        <sz val="8"/>
        <color theme="10"/>
        <rFont val="Arial"/>
        <family val="2"/>
      </rPr>
      <t>http://ec.europa.eu/eurostat/data/database</t>
    </r>
    <r>
      <rPr>
        <sz val="8"/>
        <rFont val="Arial"/>
        <family val="2"/>
      </rPr>
      <t>). (Date of extraction: June 2016.)</t>
    </r>
  </si>
  <si>
    <t>Footnotes:</t>
  </si>
  <si>
    <r>
      <t>Estimated on the basis of a production of 206.5 m</t>
    </r>
    <r>
      <rPr>
        <vertAlign val="superscript"/>
        <sz val="8"/>
        <rFont val="Arial"/>
        <family val="2"/>
      </rPr>
      <t>3</t>
    </r>
    <r>
      <rPr>
        <sz val="8"/>
        <rFont val="Arial"/>
        <family val="2"/>
      </rPr>
      <t>/capita/year (average of 2009, 2010, 2011) if the resulting value exceeds the wastewater treated in urban wastewater treatment plants, otherwise the value is equal to the wastewater treated in urban wastewater treatment plants.</t>
    </r>
  </si>
  <si>
    <t>Very few residuals estimated, therefore equal to 0.</t>
  </si>
  <si>
    <t>Data refer to Waste Water treated in Municipal Treatment Plants and Treatment Plants administered by industrial enterprises.</t>
  </si>
  <si>
    <t>Data refer to insufficiently purified water.</t>
  </si>
  <si>
    <t>Excludes Electricity industry (ISIC 351).</t>
  </si>
  <si>
    <t>Estimated according to Brazilian Water Resources Report methodology (National Water Agency, 2013).</t>
  </si>
  <si>
    <t>Estimated according to National Information System on Sewerage (Ministry of Cities, 2014) data.</t>
  </si>
  <si>
    <t>The data are provided by meters during wastewater pumpings in stations managed by SETEMU, and by recording the amounts of tank trucks from private associations that dump sewage water in pumping and sewage treatment stations of SETEMU. Sometimes the pumps break down for a while and wastewater is discharged outside; therefore the quantification is difficult.</t>
  </si>
  <si>
    <t>Data includes advanced treatment only that eliminates microorganisms.</t>
  </si>
  <si>
    <t>Figures refer to licensed peak flow rate. This means that the quantity of waste water treated is expected to be smaller than the figures.</t>
  </si>
  <si>
    <t>Data refer to Addis Ababa city only.</t>
  </si>
  <si>
    <t>Data does not include treatment plants located on the territory of the Abkhazia region.</t>
  </si>
  <si>
    <t>Projected figures for 2001.</t>
  </si>
  <si>
    <t>Environmental Survey In Iraq for the industrial sector for the year 2012, data listed represents the amount generated from the industrial sector and there is no data available on the treated waste water in independent treatment facilities for households.</t>
  </si>
  <si>
    <t>The amount of waste water mentioned here refers to the amounts of waste water received by the refinement stations which by law receive municipal wastewater only which includes domestic wastewater and wastewater from some trade activities and light industries which are mixed with residential areas and have safe wastewater and an authorized network on the sewage network, whereas industries, even if mixed with residential areas, must have septic tanks to dispose of its wastewater outside of the sewage network frame and the manufacturing industries located in industrial areas also have treatments specified by the law and there are some treatment plants specifically for manufacturing.</t>
  </si>
  <si>
    <t>Estimated data.</t>
  </si>
  <si>
    <t>Data is for industries connected to the Public Wastewater System.</t>
  </si>
  <si>
    <t>Corresponds to the volume in UPTER entry.</t>
  </si>
  <si>
    <t>Single plants administered by Sedapal.</t>
  </si>
  <si>
    <t>Wastewater collected by tankers and transported to open lagoons.</t>
  </si>
  <si>
    <t>Data refer to all districts excluding the districts of North and North Western provinces.</t>
  </si>
  <si>
    <t>Volume produced and connected to the public sewerage system.</t>
  </si>
  <si>
    <t>Wastewater collected in government and semi-government water treatment plants.</t>
  </si>
  <si>
    <t>The treated wastewater that is collected and treated in government and semi-government treatment plants only.</t>
  </si>
  <si>
    <t>Definitions &amp; Technical notes:</t>
  </si>
  <si>
    <r>
      <t>Wastewater</t>
    </r>
    <r>
      <rPr>
        <sz val="8"/>
        <rFont val="Arial"/>
        <family val="2"/>
      </rPr>
      <t xml:space="preserve"> is water which is of no further value to the purpose for which it was used because of its quality, quantity or time of occurrence.  </t>
    </r>
    <r>
      <rPr>
        <b/>
        <sz val="8"/>
        <rFont val="Arial"/>
        <family val="2"/>
      </rPr>
      <t>Total wastewater generated</t>
    </r>
    <r>
      <rPr>
        <sz val="8"/>
        <rFont val="Arial"/>
        <family val="2"/>
      </rPr>
      <t xml:space="preserve"> is the total volume of wastewater generated by economic activities (agriculture, forestry and fishing; manufacturing; electricity industry; and other economic activities) and households.  Cooling water is excluded.</t>
    </r>
  </si>
  <si>
    <r>
      <t xml:space="preserve">Urban wastewater treatment </t>
    </r>
    <r>
      <rPr>
        <sz val="8"/>
        <rFont val="Arial"/>
        <family val="2"/>
      </rPr>
      <t>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</si>
  <si>
    <r>
      <rPr>
        <b/>
        <sz val="8"/>
        <rFont val="Arial"/>
        <family val="2"/>
      </rPr>
      <t xml:space="preserve">Other wastewater treatment </t>
    </r>
    <r>
      <rPr>
        <sz val="8"/>
        <rFont val="Arial"/>
        <family val="2"/>
      </rPr>
      <t>corresponds to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</si>
  <si>
    <r>
      <t>Independent wastewater treatment</t>
    </r>
    <r>
      <rPr>
        <sz val="8"/>
        <rFont val="Arial"/>
        <family val="2"/>
      </rPr>
      <t xml:space="preserve"> corresponds to the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</si>
  <si>
    <t>… denotes no data available.</t>
  </si>
  <si>
    <t>…</t>
  </si>
  <si>
    <t>This was calculated by subtracting the amount of wastewater treated in urban treatment plant from the amount of wastewater generated.</t>
  </si>
  <si>
    <t>Provisional data.</t>
  </si>
  <si>
    <t>14,15</t>
  </si>
  <si>
    <t>Water which does not need treatment is not included.</t>
  </si>
  <si>
    <r>
      <t>Date of release:</t>
    </r>
    <r>
      <rPr>
        <sz val="9"/>
        <rFont val="Arial"/>
        <family val="2"/>
      </rPr>
      <t xml:space="preserve"> August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</si>
</sst>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 ##0.0"/>
  </numFmts>
  <fonts count="28" x14ac:knownFonts="1">
    <font>
      <sz val="11"/>
      <color theme="1"/>
      <name val="Calibri"/>
      <family val="2"/>
      <scheme val="minor"/>
    </font>
    <font>
      <sz val="10"/>
      <name val="Arial"/>
      <family val="2"/>
    </font>
    <font>
      <i/>
      <vertAlign val="superscript"/>
      <sz val="8"/>
      <name val="Arial"/>
      <family val="2"/>
    </font>
    <font>
      <i/>
      <sz val="10"/>
      <name val="Arial"/>
      <family val="2"/>
    </font>
    <font>
      <b/>
      <sz val="15"/>
      <name val="Arial"/>
      <family val="2"/>
    </font>
    <font>
      <b/>
      <sz val="10"/>
      <name val="Arial"/>
      <family val="2"/>
    </font>
    <font>
      <b/>
      <sz val="13"/>
      <name val="Arial"/>
      <family val="2"/>
    </font>
    <font>
      <i/>
      <sz val="9"/>
      <name val="Arial"/>
      <family val="2"/>
    </font>
    <font>
      <sz val="9"/>
      <name val="Arial"/>
      <family val="2"/>
    </font>
    <font>
      <b/>
      <i/>
      <u/>
      <sz val="8"/>
      <name val="Arial"/>
      <family val="2"/>
    </font>
    <font>
      <b/>
      <sz val="10"/>
      <color indexed="12"/>
      <name val="Arial"/>
      <family val="2"/>
    </font>
    <font>
      <sz val="10"/>
      <color indexed="8"/>
      <name val="Arial"/>
      <family val="2"/>
    </font>
    <font>
      <b/>
      <sz val="8"/>
      <color indexed="8"/>
      <name val="Arial"/>
      <family val="2"/>
    </font>
    <font>
      <i/>
      <sz val="7"/>
      <name val="Arial"/>
      <family val="2"/>
    </font>
    <font>
      <b/>
      <sz val="8"/>
      <name val="Arial"/>
      <family val="2"/>
    </font>
    <font>
      <b/>
      <i/>
      <vertAlign val="superscript"/>
      <sz val="8"/>
      <name val="Arial"/>
      <family val="2"/>
    </font>
    <font>
      <b/>
      <sz val="9"/>
      <name val="Arial"/>
      <family val="2"/>
    </font>
    <font>
      <i/>
      <sz val="8"/>
      <color indexed="55"/>
      <name val="Arial"/>
      <family val="2"/>
    </font>
    <font>
      <i/>
      <sz val="8"/>
      <name val="Arial"/>
      <family val="2"/>
    </font>
    <font>
      <sz val="8"/>
      <name val="Arial"/>
      <family val="2"/>
    </font>
    <font>
      <i/>
      <strike/>
      <vertAlign val="superscript"/>
      <sz val="8"/>
      <name val="Arial"/>
      <family val="2"/>
    </font>
    <font>
      <b/>
      <i/>
      <u/>
      <sz val="9"/>
      <name val="Arial"/>
      <family val="2"/>
    </font>
    <font>
      <u/>
      <sz val="11"/>
      <color theme="10"/>
      <name val="Calibri"/>
      <family val="2"/>
      <scheme val="minor"/>
    </font>
    <font>
      <u/>
      <sz val="8"/>
      <color theme="10"/>
      <name val="Arial"/>
      <family val="2"/>
    </font>
    <font>
      <b/>
      <u/>
      <sz val="9"/>
      <name val="Arial"/>
      <family val="2"/>
    </font>
    <font>
      <vertAlign val="superscript"/>
      <sz val="8"/>
      <name val="Arial"/>
      <family val="2"/>
    </font>
    <font>
      <b/>
      <i/>
      <sz val="9"/>
      <name val="Arial"/>
      <family val="2"/>
    </font>
    <font>
      <sz val="11"/>
      <name val="Arial"/>
      <family val="2"/>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rgb="FFFFFFCC"/>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diagonal/>
    </border>
  </borders>
  <cellStyleXfs count="5">
    <xf numFmtId="0" fontId="0" fillId="0" borderId="0"/>
    <xf numFmtId="0" fontId="1" fillId="0" borderId="0"/>
    <xf numFmtId="0" fontId="11" fillId="0" borderId="0"/>
    <xf numFmtId="0" fontId="22" fillId="0" borderId="0" applyNumberFormat="0" applyFill="0" applyBorder="0" applyAlignment="0" applyProtection="0"/>
    <xf numFmtId="0" fontId="27" fillId="0" borderId="0"/>
  </cellStyleXfs>
  <cellXfs count="120">
    <xf numFmtId="0" fontId="0" fillId="0" borderId="0" xfId="0"/>
    <xf numFmtId="0" fontId="1" fillId="0" borderId="0" xfId="1" applyProtection="1">
      <protection locked="0"/>
    </xf>
    <xf numFmtId="1" fontId="1" fillId="0" borderId="0" xfId="1" applyNumberFormat="1" applyAlignment="1" applyProtection="1">
      <alignment horizontal="right"/>
      <protection locked="0"/>
    </xf>
    <xf numFmtId="0" fontId="2" fillId="0" borderId="0" xfId="1" applyFont="1" applyAlignment="1" applyProtection="1">
      <alignment horizontal="left"/>
      <protection locked="0"/>
    </xf>
    <xf numFmtId="164" fontId="1" fillId="0" borderId="0" xfId="1" applyNumberFormat="1" applyAlignment="1" applyProtection="1">
      <alignment horizontal="right"/>
      <protection locked="0"/>
    </xf>
    <xf numFmtId="0" fontId="3" fillId="0" borderId="0" xfId="1" applyFont="1" applyProtection="1">
      <protection locked="0"/>
    </xf>
    <xf numFmtId="0" fontId="1" fillId="2" borderId="0" xfId="1" applyFill="1" applyProtection="1">
      <protection locked="0"/>
    </xf>
    <xf numFmtId="1" fontId="1" fillId="2" borderId="0" xfId="1" applyNumberFormat="1" applyFill="1" applyAlignment="1" applyProtection="1">
      <alignment horizontal="right"/>
      <protection locked="0"/>
    </xf>
    <xf numFmtId="0" fontId="2" fillId="2" borderId="0" xfId="1" applyFont="1" applyFill="1" applyAlignment="1" applyProtection="1">
      <alignment horizontal="left"/>
      <protection locked="0"/>
    </xf>
    <xf numFmtId="164" fontId="1" fillId="2" borderId="0" xfId="1" applyNumberFormat="1" applyFill="1" applyAlignment="1" applyProtection="1">
      <alignment horizontal="right"/>
      <protection locked="0"/>
    </xf>
    <xf numFmtId="0" fontId="3" fillId="2" borderId="0" xfId="1" applyFont="1" applyFill="1" applyProtection="1">
      <protection locked="0"/>
    </xf>
    <xf numFmtId="0" fontId="4" fillId="2" borderId="0" xfId="1" applyFont="1" applyFill="1" applyAlignment="1" applyProtection="1">
      <alignment horizontal="left"/>
      <protection locked="0"/>
    </xf>
    <xf numFmtId="0" fontId="5" fillId="2" borderId="0" xfId="1" applyFont="1" applyFill="1" applyProtection="1">
      <protection locked="0"/>
    </xf>
    <xf numFmtId="0" fontId="6" fillId="2" borderId="0" xfId="1" applyFont="1" applyFill="1" applyProtection="1">
      <protection locked="0"/>
    </xf>
    <xf numFmtId="49" fontId="7" fillId="2" borderId="0" xfId="1" applyNumberFormat="1" applyFont="1" applyFill="1" applyAlignment="1" applyProtection="1">
      <alignment horizontal="right"/>
      <protection locked="0"/>
    </xf>
    <xf numFmtId="0" fontId="9" fillId="2" borderId="0" xfId="1" applyFont="1" applyFill="1" applyAlignment="1" applyProtection="1">
      <alignment wrapText="1"/>
      <protection locked="0"/>
    </xf>
    <xf numFmtId="0" fontId="1" fillId="2" borderId="0" xfId="1" applyFill="1" applyAlignment="1" applyProtection="1">
      <alignment wrapText="1"/>
      <protection locked="0"/>
    </xf>
    <xf numFmtId="0" fontId="3" fillId="2" borderId="0" xfId="1" applyFont="1" applyFill="1" applyAlignment="1" applyProtection="1">
      <alignment wrapText="1"/>
      <protection locked="0"/>
    </xf>
    <xf numFmtId="0" fontId="10" fillId="2" borderId="0" xfId="1" applyFont="1" applyFill="1" applyProtection="1">
      <protection locked="0"/>
    </xf>
    <xf numFmtId="0" fontId="12" fillId="4" borderId="4" xfId="2" applyFont="1" applyFill="1" applyBorder="1" applyAlignment="1" applyProtection="1">
      <alignment horizontal="left" vertical="center"/>
      <protection hidden="1"/>
    </xf>
    <xf numFmtId="0" fontId="12" fillId="4" borderId="5" xfId="2" applyFont="1" applyFill="1" applyBorder="1" applyAlignment="1" applyProtection="1">
      <alignment horizontal="left" vertical="center"/>
      <protection hidden="1"/>
    </xf>
    <xf numFmtId="0" fontId="13" fillId="4" borderId="5" xfId="1" applyFont="1" applyFill="1" applyBorder="1" applyAlignment="1" applyProtection="1">
      <alignment horizontal="right" vertical="center" wrapText="1"/>
      <protection hidden="1"/>
    </xf>
    <xf numFmtId="1" fontId="14" fillId="4" borderId="5" xfId="1" applyNumberFormat="1" applyFont="1" applyFill="1" applyBorder="1" applyAlignment="1" applyProtection="1">
      <alignment horizontal="right" vertical="center" wrapText="1"/>
      <protection hidden="1"/>
    </xf>
    <xf numFmtId="0" fontId="15" fillId="4" borderId="5" xfId="1" applyFont="1" applyFill="1" applyBorder="1" applyAlignment="1" applyProtection="1">
      <alignment horizontal="right" vertical="center" wrapText="1"/>
      <protection hidden="1"/>
    </xf>
    <xf numFmtId="164" fontId="14" fillId="4" borderId="5" xfId="1" applyNumberFormat="1" applyFont="1" applyFill="1" applyBorder="1" applyAlignment="1" applyProtection="1">
      <alignment horizontal="right" vertical="center" wrapText="1"/>
      <protection hidden="1"/>
    </xf>
    <xf numFmtId="0" fontId="15" fillId="4" borderId="5" xfId="1" applyFont="1" applyFill="1" applyBorder="1" applyAlignment="1" applyProtection="1">
      <alignment horizontal="right" vertical="center"/>
      <protection hidden="1"/>
    </xf>
    <xf numFmtId="0" fontId="15" fillId="4" borderId="5" xfId="1" applyFont="1" applyFill="1" applyBorder="1" applyAlignment="1" applyProtection="1">
      <alignment horizontal="left" vertical="center" wrapText="1"/>
      <protection hidden="1"/>
    </xf>
    <xf numFmtId="0" fontId="3" fillId="4" borderId="6" xfId="1" applyFont="1" applyFill="1" applyBorder="1" applyProtection="1">
      <protection hidden="1"/>
    </xf>
    <xf numFmtId="0" fontId="16" fillId="5" borderId="7" xfId="1" applyFont="1" applyFill="1" applyBorder="1" applyAlignment="1" applyProtection="1">
      <alignment horizontal="center" vertical="center"/>
      <protection hidden="1"/>
    </xf>
    <xf numFmtId="0" fontId="16" fillId="5" borderId="2" xfId="1" applyFont="1" applyFill="1" applyBorder="1" applyAlignment="1" applyProtection="1">
      <alignment horizontal="center" vertical="center"/>
      <protection hidden="1"/>
    </xf>
    <xf numFmtId="0" fontId="16" fillId="5" borderId="2" xfId="1" applyFont="1" applyFill="1" applyBorder="1" applyAlignment="1" applyProtection="1">
      <alignment horizontal="right" vertical="center"/>
      <protection hidden="1"/>
    </xf>
    <xf numFmtId="0" fontId="3" fillId="5" borderId="8" xfId="1" applyFont="1" applyFill="1" applyBorder="1" applyProtection="1">
      <protection hidden="1"/>
    </xf>
    <xf numFmtId="0" fontId="1" fillId="0" borderId="7" xfId="1" applyFont="1" applyBorder="1" applyAlignment="1" applyProtection="1">
      <alignment wrapText="1"/>
      <protection hidden="1"/>
    </xf>
    <xf numFmtId="0" fontId="1" fillId="0" borderId="2" xfId="1" applyFont="1" applyBorder="1" applyAlignment="1" applyProtection="1">
      <alignment wrapText="1"/>
      <protection hidden="1"/>
    </xf>
    <xf numFmtId="1" fontId="1" fillId="0" borderId="2" xfId="1" applyNumberFormat="1" applyBorder="1" applyAlignment="1" applyProtection="1">
      <alignment horizontal="right" wrapText="1"/>
      <protection hidden="1"/>
    </xf>
    <xf numFmtId="164" fontId="1" fillId="0" borderId="2" xfId="1" applyNumberFormat="1" applyBorder="1" applyAlignment="1" applyProtection="1">
      <alignment horizontal="right" wrapText="1"/>
      <protection hidden="1"/>
    </xf>
    <xf numFmtId="0" fontId="2" fillId="0" borderId="2" xfId="1" applyFont="1" applyBorder="1" applyAlignment="1" applyProtection="1">
      <alignment horizontal="left"/>
      <protection hidden="1"/>
    </xf>
    <xf numFmtId="164" fontId="1" fillId="0" borderId="2" xfId="1" applyNumberFormat="1" applyBorder="1" applyAlignment="1" applyProtection="1">
      <alignment horizontal="right"/>
      <protection hidden="1"/>
    </xf>
    <xf numFmtId="0" fontId="2" fillId="0" borderId="8" xfId="1" applyFont="1" applyBorder="1" applyAlignment="1" applyProtection="1">
      <alignment horizontal="left"/>
      <protection hidden="1"/>
    </xf>
    <xf numFmtId="0" fontId="9" fillId="5" borderId="9" xfId="1" applyFont="1" applyFill="1" applyBorder="1" applyAlignment="1" applyProtection="1">
      <alignment wrapText="1"/>
      <protection hidden="1"/>
    </xf>
    <xf numFmtId="0" fontId="9" fillId="5" borderId="10" xfId="1" applyFont="1" applyFill="1" applyBorder="1" applyAlignment="1" applyProtection="1">
      <alignment wrapText="1"/>
      <protection hidden="1"/>
    </xf>
    <xf numFmtId="0" fontId="1" fillId="5" borderId="10" xfId="1" applyFill="1" applyBorder="1" applyAlignment="1" applyProtection="1">
      <alignment wrapText="1"/>
      <protection hidden="1"/>
    </xf>
    <xf numFmtId="0" fontId="3" fillId="5" borderId="10" xfId="1" applyFont="1" applyFill="1" applyBorder="1" applyAlignment="1" applyProtection="1">
      <alignment wrapText="1"/>
      <protection hidden="1"/>
    </xf>
    <xf numFmtId="0" fontId="2" fillId="5" borderId="10" xfId="1" applyFont="1" applyFill="1" applyBorder="1" applyAlignment="1" applyProtection="1">
      <alignment horizontal="left"/>
      <protection hidden="1"/>
    </xf>
    <xf numFmtId="0" fontId="1" fillId="5" borderId="10" xfId="1" applyFill="1" applyBorder="1" applyProtection="1">
      <protection hidden="1"/>
    </xf>
    <xf numFmtId="0" fontId="3" fillId="5" borderId="11" xfId="1" applyFont="1" applyFill="1" applyBorder="1" applyProtection="1">
      <protection hidden="1"/>
    </xf>
    <xf numFmtId="0" fontId="17" fillId="2" borderId="0" xfId="1" applyFont="1" applyFill="1" applyAlignment="1" applyProtection="1">
      <alignment horizontal="right"/>
      <protection locked="0"/>
    </xf>
    <xf numFmtId="0" fontId="18" fillId="0" borderId="0" xfId="1" applyFont="1" applyAlignment="1" applyProtection="1">
      <alignment horizontal="right"/>
      <protection locked="0"/>
    </xf>
    <xf numFmtId="1" fontId="19" fillId="0" borderId="0" xfId="1" applyNumberFormat="1" applyFont="1" applyAlignment="1" applyProtection="1">
      <alignment horizontal="right"/>
      <protection locked="0"/>
    </xf>
    <xf numFmtId="1" fontId="18" fillId="0" borderId="0" xfId="1" applyNumberFormat="1" applyFont="1" applyAlignment="1" applyProtection="1">
      <alignment horizontal="right"/>
      <protection locked="0"/>
    </xf>
    <xf numFmtId="49" fontId="19" fillId="0" borderId="0" xfId="1" applyNumberFormat="1" applyFont="1" applyAlignment="1" applyProtection="1">
      <alignment horizontal="right"/>
      <protection locked="0"/>
    </xf>
    <xf numFmtId="1" fontId="1" fillId="0" borderId="0" xfId="1" applyNumberFormat="1" applyFont="1" applyFill="1" applyAlignment="1" applyProtection="1">
      <alignment horizontal="right"/>
      <protection locked="0"/>
    </xf>
    <xf numFmtId="0" fontId="2" fillId="0" borderId="0" xfId="1" applyFont="1" applyFill="1" applyAlignment="1" applyProtection="1">
      <alignment horizontal="left"/>
      <protection locked="0"/>
    </xf>
    <xf numFmtId="164" fontId="1" fillId="0" borderId="0" xfId="1" applyNumberFormat="1" applyFont="1" applyFill="1" applyAlignment="1" applyProtection="1">
      <alignment horizontal="right"/>
      <protection locked="0"/>
    </xf>
    <xf numFmtId="164" fontId="1" fillId="0" borderId="0" xfId="1" applyNumberFormat="1" applyFill="1" applyAlignment="1" applyProtection="1">
      <alignment horizontal="right"/>
      <protection locked="0"/>
    </xf>
    <xf numFmtId="0" fontId="1" fillId="4" borderId="12" xfId="1" applyFill="1" applyBorder="1" applyProtection="1">
      <protection locked="0"/>
    </xf>
    <xf numFmtId="0" fontId="12" fillId="4" borderId="12" xfId="2" applyFont="1" applyFill="1" applyBorder="1" applyAlignment="1" applyProtection="1">
      <alignment horizontal="left" vertical="center"/>
      <protection locked="0"/>
    </xf>
    <xf numFmtId="0" fontId="13" fillId="4" borderId="12" xfId="1" applyFont="1" applyFill="1" applyBorder="1" applyAlignment="1" applyProtection="1">
      <alignment horizontal="right" vertical="center" wrapText="1"/>
      <protection locked="0"/>
    </xf>
    <xf numFmtId="1" fontId="14" fillId="4" borderId="12" xfId="1" applyNumberFormat="1" applyFont="1" applyFill="1" applyBorder="1" applyAlignment="1" applyProtection="1">
      <alignment horizontal="right" vertical="center" wrapText="1"/>
      <protection hidden="1"/>
    </xf>
    <xf numFmtId="0" fontId="15" fillId="4" borderId="12" xfId="1" applyFont="1" applyFill="1" applyBorder="1" applyAlignment="1" applyProtection="1">
      <alignment horizontal="right" vertical="center" wrapText="1"/>
      <protection locked="0"/>
    </xf>
    <xf numFmtId="0" fontId="13" fillId="4" borderId="12" xfId="1" applyFont="1" applyFill="1" applyBorder="1" applyAlignment="1" applyProtection="1">
      <alignment horizontal="right" vertical="center" wrapText="1"/>
      <protection hidden="1"/>
    </xf>
    <xf numFmtId="164" fontId="14" fillId="4" borderId="12" xfId="1" applyNumberFormat="1" applyFont="1" applyFill="1" applyBorder="1" applyAlignment="1" applyProtection="1">
      <alignment horizontal="right" vertical="center" wrapText="1"/>
      <protection hidden="1"/>
    </xf>
    <xf numFmtId="0" fontId="15" fillId="4" borderId="12" xfId="1" applyFont="1" applyFill="1" applyBorder="1" applyAlignment="1" applyProtection="1">
      <alignment horizontal="right" vertical="center"/>
      <protection locked="0"/>
    </xf>
    <xf numFmtId="0" fontId="15" fillId="4" borderId="12" xfId="1" applyFont="1" applyFill="1" applyBorder="1" applyAlignment="1" applyProtection="1">
      <alignment horizontal="left" vertical="center" wrapText="1"/>
      <protection locked="0"/>
    </xf>
    <xf numFmtId="0" fontId="3" fillId="4" borderId="12" xfId="1" applyFont="1" applyFill="1" applyBorder="1" applyProtection="1">
      <protection locked="0"/>
    </xf>
    <xf numFmtId="0" fontId="1" fillId="5" borderId="0" xfId="1" applyFill="1" applyProtection="1">
      <protection locked="0"/>
    </xf>
    <xf numFmtId="0" fontId="16" fillId="5" borderId="0" xfId="1" applyFont="1" applyFill="1" applyAlignment="1" applyProtection="1">
      <alignment horizontal="center" vertical="center"/>
      <protection locked="0"/>
    </xf>
    <xf numFmtId="0" fontId="3" fillId="5" borderId="0" xfId="1" applyFont="1" applyFill="1" applyProtection="1">
      <protection locked="0"/>
    </xf>
    <xf numFmtId="0" fontId="1" fillId="0" borderId="0" xfId="1" applyFill="1" applyProtection="1">
      <protection locked="0"/>
    </xf>
    <xf numFmtId="0" fontId="19" fillId="6" borderId="0" xfId="1" applyFont="1" applyFill="1" applyProtection="1">
      <protection locked="0"/>
    </xf>
    <xf numFmtId="0" fontId="19" fillId="6" borderId="0" xfId="1" applyFont="1" applyFill="1" applyAlignment="1" applyProtection="1">
      <alignment horizontal="center"/>
      <protection locked="0"/>
    </xf>
    <xf numFmtId="0" fontId="19" fillId="6" borderId="0" xfId="1" applyFont="1" applyFill="1" applyAlignment="1" applyProtection="1">
      <alignment horizontal="right"/>
      <protection locked="0"/>
    </xf>
    <xf numFmtId="165" fontId="19" fillId="6" borderId="0" xfId="1" applyNumberFormat="1" applyFont="1" applyFill="1" applyAlignment="1" applyProtection="1">
      <alignment horizontal="right"/>
      <protection locked="0"/>
    </xf>
    <xf numFmtId="0" fontId="2" fillId="6" borderId="0" xfId="1" applyFont="1" applyFill="1" applyAlignment="1" applyProtection="1">
      <alignment horizontal="left"/>
      <protection locked="0"/>
    </xf>
    <xf numFmtId="0" fontId="1" fillId="6" borderId="0" xfId="1" applyFill="1" applyProtection="1">
      <protection locked="0"/>
    </xf>
    <xf numFmtId="0" fontId="19" fillId="0" borderId="0" xfId="1" applyFont="1" applyFill="1" applyProtection="1">
      <protection locked="0"/>
    </xf>
    <xf numFmtId="0" fontId="19" fillId="0" borderId="0" xfId="1" applyFont="1" applyFill="1" applyAlignment="1" applyProtection="1">
      <alignment horizontal="center"/>
      <protection locked="0"/>
    </xf>
    <xf numFmtId="0" fontId="19" fillId="0" borderId="0" xfId="1" applyFont="1" applyFill="1" applyAlignment="1" applyProtection="1">
      <alignment horizontal="right"/>
      <protection locked="0"/>
    </xf>
    <xf numFmtId="165" fontId="19" fillId="0" borderId="0" xfId="1" applyNumberFormat="1" applyFont="1" applyFill="1" applyAlignment="1" applyProtection="1">
      <alignment horizontal="right"/>
      <protection locked="0"/>
    </xf>
    <xf numFmtId="0" fontId="19" fillId="6" borderId="0" xfId="1" applyFont="1" applyFill="1" applyAlignment="1" applyProtection="1">
      <alignment wrapText="1"/>
      <protection locked="0"/>
    </xf>
    <xf numFmtId="0" fontId="20" fillId="0" borderId="0" xfId="1" applyFont="1" applyFill="1" applyAlignment="1" applyProtection="1">
      <alignment horizontal="left"/>
      <protection locked="0"/>
    </xf>
    <xf numFmtId="0" fontId="19" fillId="7" borderId="0" xfId="1" applyFont="1" applyFill="1" applyProtection="1">
      <protection locked="0"/>
    </xf>
    <xf numFmtId="0" fontId="19" fillId="7" borderId="0" xfId="1" applyFont="1" applyFill="1" applyAlignment="1" applyProtection="1">
      <alignment horizontal="center"/>
      <protection locked="0"/>
    </xf>
    <xf numFmtId="0" fontId="19" fillId="7" borderId="0" xfId="1" applyFont="1" applyFill="1" applyAlignment="1" applyProtection="1">
      <alignment horizontal="right"/>
      <protection locked="0"/>
    </xf>
    <xf numFmtId="165" fontId="19" fillId="7" borderId="0" xfId="1" applyNumberFormat="1" applyFont="1" applyFill="1" applyAlignment="1" applyProtection="1">
      <alignment horizontal="right"/>
      <protection locked="0"/>
    </xf>
    <xf numFmtId="0" fontId="2" fillId="7" borderId="0" xfId="1" applyFont="1" applyFill="1" applyAlignment="1" applyProtection="1">
      <alignment horizontal="left"/>
      <protection locked="0"/>
    </xf>
    <xf numFmtId="0" fontId="1" fillId="7" borderId="0" xfId="1" applyFill="1" applyProtection="1">
      <protection locked="0"/>
    </xf>
    <xf numFmtId="0" fontId="19" fillId="0" borderId="0" xfId="1" applyFont="1" applyFill="1" applyAlignment="1" applyProtection="1">
      <alignment wrapText="1"/>
      <protection locked="0"/>
    </xf>
    <xf numFmtId="0" fontId="19" fillId="5" borderId="0" xfId="1" applyFont="1" applyFill="1" applyProtection="1">
      <protection locked="0"/>
    </xf>
    <xf numFmtId="1" fontId="19" fillId="5" borderId="0" xfId="1" applyNumberFormat="1" applyFont="1" applyFill="1" applyAlignment="1" applyProtection="1">
      <alignment horizontal="right"/>
      <protection locked="0"/>
    </xf>
    <xf numFmtId="0" fontId="2" fillId="5" borderId="0" xfId="1" applyFont="1" applyFill="1" applyAlignment="1" applyProtection="1">
      <alignment horizontal="left"/>
      <protection locked="0"/>
    </xf>
    <xf numFmtId="164" fontId="19" fillId="5" borderId="0" xfId="1" applyNumberFormat="1" applyFont="1" applyFill="1" applyAlignment="1" applyProtection="1">
      <alignment horizontal="right"/>
      <protection locked="0"/>
    </xf>
    <xf numFmtId="0" fontId="19" fillId="0" borderId="0" xfId="1" applyFont="1" applyProtection="1">
      <protection locked="0"/>
    </xf>
    <xf numFmtId="164" fontId="19" fillId="0" borderId="0" xfId="1" applyNumberFormat="1" applyFont="1" applyAlignment="1" applyProtection="1">
      <alignment horizontal="right"/>
      <protection locked="0"/>
    </xf>
    <xf numFmtId="0" fontId="21" fillId="0" borderId="0" xfId="1" applyFont="1" applyAlignment="1"/>
    <xf numFmtId="0" fontId="1" fillId="0" borderId="0" xfId="1"/>
    <xf numFmtId="0" fontId="21" fillId="0" borderId="0" xfId="1" applyFont="1" applyAlignment="1">
      <alignment wrapText="1"/>
    </xf>
    <xf numFmtId="1" fontId="1" fillId="0" borderId="0" xfId="1" applyNumberFormat="1" applyAlignment="1">
      <alignment horizontal="right"/>
    </xf>
    <xf numFmtId="0" fontId="2" fillId="0" borderId="0" xfId="1" applyFont="1" applyAlignment="1">
      <alignment horizontal="left" wrapText="1"/>
    </xf>
    <xf numFmtId="164" fontId="1" fillId="0" borderId="0" xfId="1" applyNumberFormat="1" applyAlignment="1">
      <alignment horizontal="right" wrapText="1"/>
    </xf>
    <xf numFmtId="0" fontId="1" fillId="0" borderId="0" xfId="1" applyAlignment="1">
      <alignment wrapText="1"/>
    </xf>
    <xf numFmtId="0" fontId="3" fillId="0" borderId="0" xfId="1" applyFont="1" applyAlignment="1">
      <alignment wrapText="1"/>
    </xf>
    <xf numFmtId="0" fontId="24" fillId="0" borderId="0" xfId="1" applyFont="1" applyAlignment="1"/>
    <xf numFmtId="0" fontId="24" fillId="0" borderId="0" xfId="1" applyFont="1" applyAlignment="1">
      <alignment wrapText="1"/>
    </xf>
    <xf numFmtId="0" fontId="19" fillId="0" borderId="0" xfId="1" applyFont="1" applyAlignment="1">
      <alignment horizontal="right" vertical="top"/>
    </xf>
    <xf numFmtId="0" fontId="19" fillId="0" borderId="0" xfId="1" applyFont="1" applyAlignment="1">
      <alignment horizontal="right"/>
    </xf>
    <xf numFmtId="0" fontId="1" fillId="0" borderId="0" xfId="1" applyAlignment="1"/>
    <xf numFmtId="0" fontId="26" fillId="0" borderId="0" xfId="1" applyFont="1" applyAlignment="1">
      <alignment wrapText="1"/>
    </xf>
    <xf numFmtId="0" fontId="19" fillId="0" borderId="0" xfId="1" applyFont="1" applyAlignment="1">
      <alignment horizontal="left" wrapText="1"/>
    </xf>
    <xf numFmtId="0" fontId="1" fillId="3" borderId="1" xfId="1" applyFont="1" applyFill="1" applyBorder="1" applyAlignment="1" applyProtection="1">
      <alignment horizontal="left" wrapText="1"/>
      <protection locked="0"/>
    </xf>
    <xf numFmtId="0" fontId="1" fillId="3" borderId="2" xfId="1" applyFont="1" applyFill="1" applyBorder="1" applyAlignment="1" applyProtection="1">
      <alignment horizontal="left" wrapText="1"/>
      <protection locked="0"/>
    </xf>
    <xf numFmtId="0" fontId="1" fillId="3" borderId="3" xfId="1" applyFont="1" applyFill="1" applyBorder="1" applyAlignment="1" applyProtection="1">
      <alignment horizontal="left" wrapText="1"/>
      <protection locked="0"/>
    </xf>
    <xf numFmtId="1" fontId="13" fillId="5" borderId="2" xfId="1" applyNumberFormat="1" applyFont="1" applyFill="1" applyBorder="1" applyAlignment="1" applyProtection="1">
      <alignment horizontal="center" vertical="center"/>
      <protection hidden="1"/>
    </xf>
    <xf numFmtId="0" fontId="13" fillId="5" borderId="13" xfId="1" applyFont="1" applyFill="1" applyBorder="1" applyAlignment="1" applyProtection="1">
      <alignment horizontal="center" vertical="center"/>
      <protection locked="0"/>
    </xf>
    <xf numFmtId="0" fontId="0" fillId="0" borderId="13" xfId="0" applyBorder="1" applyAlignment="1">
      <alignment horizontal="center" vertical="center"/>
    </xf>
    <xf numFmtId="49" fontId="23" fillId="0" borderId="0" xfId="3" applyNumberFormat="1" applyFont="1" applyAlignment="1">
      <alignment horizontal="left"/>
    </xf>
    <xf numFmtId="49" fontId="22" fillId="0" borderId="0" xfId="3" applyNumberFormat="1" applyAlignment="1">
      <alignment horizontal="left"/>
    </xf>
    <xf numFmtId="0" fontId="14" fillId="0" borderId="0" xfId="1" applyFont="1" applyAlignment="1">
      <alignment horizontal="left" wrapText="1"/>
    </xf>
    <xf numFmtId="0" fontId="0" fillId="0" borderId="0" xfId="0" applyAlignment="1">
      <alignment horizontal="left" wrapText="1"/>
    </xf>
    <xf numFmtId="0" fontId="19" fillId="0" borderId="0" xfId="1" applyFont="1" applyFill="1" applyAlignment="1">
      <alignment horizontal="right" vertical="top"/>
    </xf>
  </cellXfs>
  <cellStyles count="5">
    <cellStyle name="Hyperlink" xfId="3" builtinId="8"/>
    <cellStyle name="Normal" xfId="0" builtinId="0"/>
    <cellStyle name="Normal 2" xfId="4"/>
    <cellStyle name="Normal 3" xfId="1"/>
    <cellStyle name="Normal_Sheet1"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unstats.un.org/unsd/environment/questionnaire.htm" TargetMode="External"/><Relationship Id="rId1" Type="http://schemas.openxmlformats.org/officeDocument/2006/relationships/hyperlink" Target="http://ec.europa.eu/eurostat/data/data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8"/>
  <sheetViews>
    <sheetView tabSelected="1" zoomScaleNormal="100" workbookViewId="0">
      <pane ySplit="18" topLeftCell="A19" activePane="bottomLeft" state="frozenSplit"/>
      <selection pane="bottomLeft" activeCell="B19" sqref="B19"/>
    </sheetView>
  </sheetViews>
  <sheetFormatPr defaultRowHeight="13.2" x14ac:dyDescent="0.25"/>
  <cols>
    <col min="1" max="1" width="2.44140625" style="1" customWidth="1"/>
    <col min="2" max="2" width="27.6640625" style="1" customWidth="1"/>
    <col min="3" max="3" width="7" style="1" customWidth="1"/>
    <col min="4" max="4" width="8" style="1" customWidth="1"/>
    <col min="5" max="5" width="11.33203125" style="2" customWidth="1"/>
    <col min="6" max="6" width="2.5546875" style="3" bestFit="1" customWidth="1"/>
    <col min="7" max="7" width="8" style="3" customWidth="1"/>
    <col min="8" max="8" width="11.33203125" style="4" customWidth="1"/>
    <col min="9" max="9" width="2.6640625" style="3" customWidth="1"/>
    <col min="10" max="10" width="8" style="3" customWidth="1"/>
    <col min="11" max="11" width="11.33203125" style="4" customWidth="1"/>
    <col min="12" max="12" width="2.5546875" style="3" customWidth="1"/>
    <col min="13" max="13" width="8" style="3" customWidth="1"/>
    <col min="14" max="14" width="11.33203125" style="4" customWidth="1"/>
    <col min="15" max="15" width="2.109375" style="3" customWidth="1"/>
    <col min="16" max="16" width="8" style="3" customWidth="1"/>
    <col min="17" max="17" width="10.88671875" style="1" customWidth="1"/>
    <col min="18" max="18" width="2.6640625" style="5" customWidth="1"/>
    <col min="19" max="19" width="2.44140625" style="1" customWidth="1"/>
    <col min="20" max="261" width="8.88671875" style="1"/>
    <col min="262" max="262" width="2.44140625" style="1" customWidth="1"/>
    <col min="263" max="263" width="27.6640625" style="1" customWidth="1"/>
    <col min="264" max="264" width="8" style="1" customWidth="1"/>
    <col min="265" max="265" width="11.33203125" style="1" customWidth="1"/>
    <col min="266" max="266" width="2.5546875" style="1" bestFit="1" customWidth="1"/>
    <col min="267" max="267" width="11.33203125" style="1" customWidth="1"/>
    <col min="268" max="268" width="2.6640625" style="1" customWidth="1"/>
    <col min="269" max="269" width="11.33203125" style="1" customWidth="1"/>
    <col min="270" max="270" width="2.5546875" style="1" customWidth="1"/>
    <col min="271" max="271" width="11.33203125" style="1" customWidth="1"/>
    <col min="272" max="272" width="2.109375" style="1" customWidth="1"/>
    <col min="273" max="273" width="9.88671875" style="1" customWidth="1"/>
    <col min="274" max="274" width="2.6640625" style="1" customWidth="1"/>
    <col min="275" max="275" width="2.44140625" style="1" customWidth="1"/>
    <col min="276" max="517" width="8.88671875" style="1"/>
    <col min="518" max="518" width="2.44140625" style="1" customWidth="1"/>
    <col min="519" max="519" width="27.6640625" style="1" customWidth="1"/>
    <col min="520" max="520" width="8" style="1" customWidth="1"/>
    <col min="521" max="521" width="11.33203125" style="1" customWidth="1"/>
    <col min="522" max="522" width="2.5546875" style="1" bestFit="1" customWidth="1"/>
    <col min="523" max="523" width="11.33203125" style="1" customWidth="1"/>
    <col min="524" max="524" width="2.6640625" style="1" customWidth="1"/>
    <col min="525" max="525" width="11.33203125" style="1" customWidth="1"/>
    <col min="526" max="526" width="2.5546875" style="1" customWidth="1"/>
    <col min="527" max="527" width="11.33203125" style="1" customWidth="1"/>
    <col min="528" max="528" width="2.109375" style="1" customWidth="1"/>
    <col min="529" max="529" width="9.88671875" style="1" customWidth="1"/>
    <col min="530" max="530" width="2.6640625" style="1" customWidth="1"/>
    <col min="531" max="531" width="2.44140625" style="1" customWidth="1"/>
    <col min="532" max="773" width="8.88671875" style="1"/>
    <col min="774" max="774" width="2.44140625" style="1" customWidth="1"/>
    <col min="775" max="775" width="27.6640625" style="1" customWidth="1"/>
    <col min="776" max="776" width="8" style="1" customWidth="1"/>
    <col min="777" max="777" width="11.33203125" style="1" customWidth="1"/>
    <col min="778" max="778" width="2.5546875" style="1" bestFit="1" customWidth="1"/>
    <col min="779" max="779" width="11.33203125" style="1" customWidth="1"/>
    <col min="780" max="780" width="2.6640625" style="1" customWidth="1"/>
    <col min="781" max="781" width="11.33203125" style="1" customWidth="1"/>
    <col min="782" max="782" width="2.5546875" style="1" customWidth="1"/>
    <col min="783" max="783" width="11.33203125" style="1" customWidth="1"/>
    <col min="784" max="784" width="2.109375" style="1" customWidth="1"/>
    <col min="785" max="785" width="9.88671875" style="1" customWidth="1"/>
    <col min="786" max="786" width="2.6640625" style="1" customWidth="1"/>
    <col min="787" max="787" width="2.44140625" style="1" customWidth="1"/>
    <col min="788" max="1029" width="8.88671875" style="1"/>
    <col min="1030" max="1030" width="2.44140625" style="1" customWidth="1"/>
    <col min="1031" max="1031" width="27.6640625" style="1" customWidth="1"/>
    <col min="1032" max="1032" width="8" style="1" customWidth="1"/>
    <col min="1033" max="1033" width="11.33203125" style="1" customWidth="1"/>
    <col min="1034" max="1034" width="2.5546875" style="1" bestFit="1" customWidth="1"/>
    <col min="1035" max="1035" width="11.33203125" style="1" customWidth="1"/>
    <col min="1036" max="1036" width="2.6640625" style="1" customWidth="1"/>
    <col min="1037" max="1037" width="11.33203125" style="1" customWidth="1"/>
    <col min="1038" max="1038" width="2.5546875" style="1" customWidth="1"/>
    <col min="1039" max="1039" width="11.33203125" style="1" customWidth="1"/>
    <col min="1040" max="1040" width="2.109375" style="1" customWidth="1"/>
    <col min="1041" max="1041" width="9.88671875" style="1" customWidth="1"/>
    <col min="1042" max="1042" width="2.6640625" style="1" customWidth="1"/>
    <col min="1043" max="1043" width="2.44140625" style="1" customWidth="1"/>
    <col min="1044" max="1285" width="8.88671875" style="1"/>
    <col min="1286" max="1286" width="2.44140625" style="1" customWidth="1"/>
    <col min="1287" max="1287" width="27.6640625" style="1" customWidth="1"/>
    <col min="1288" max="1288" width="8" style="1" customWidth="1"/>
    <col min="1289" max="1289" width="11.33203125" style="1" customWidth="1"/>
    <col min="1290" max="1290" width="2.5546875" style="1" bestFit="1" customWidth="1"/>
    <col min="1291" max="1291" width="11.33203125" style="1" customWidth="1"/>
    <col min="1292" max="1292" width="2.6640625" style="1" customWidth="1"/>
    <col min="1293" max="1293" width="11.33203125" style="1" customWidth="1"/>
    <col min="1294" max="1294" width="2.5546875" style="1" customWidth="1"/>
    <col min="1295" max="1295" width="11.33203125" style="1" customWidth="1"/>
    <col min="1296" max="1296" width="2.109375" style="1" customWidth="1"/>
    <col min="1297" max="1297" width="9.88671875" style="1" customWidth="1"/>
    <col min="1298" max="1298" width="2.6640625" style="1" customWidth="1"/>
    <col min="1299" max="1299" width="2.44140625" style="1" customWidth="1"/>
    <col min="1300" max="1541" width="8.88671875" style="1"/>
    <col min="1542" max="1542" width="2.44140625" style="1" customWidth="1"/>
    <col min="1543" max="1543" width="27.6640625" style="1" customWidth="1"/>
    <col min="1544" max="1544" width="8" style="1" customWidth="1"/>
    <col min="1545" max="1545" width="11.33203125" style="1" customWidth="1"/>
    <col min="1546" max="1546" width="2.5546875" style="1" bestFit="1" customWidth="1"/>
    <col min="1547" max="1547" width="11.33203125" style="1" customWidth="1"/>
    <col min="1548" max="1548" width="2.6640625" style="1" customWidth="1"/>
    <col min="1549" max="1549" width="11.33203125" style="1" customWidth="1"/>
    <col min="1550" max="1550" width="2.5546875" style="1" customWidth="1"/>
    <col min="1551" max="1551" width="11.33203125" style="1" customWidth="1"/>
    <col min="1552" max="1552" width="2.109375" style="1" customWidth="1"/>
    <col min="1553" max="1553" width="9.88671875" style="1" customWidth="1"/>
    <col min="1554" max="1554" width="2.6640625" style="1" customWidth="1"/>
    <col min="1555" max="1555" width="2.44140625" style="1" customWidth="1"/>
    <col min="1556" max="1797" width="8.88671875" style="1"/>
    <col min="1798" max="1798" width="2.44140625" style="1" customWidth="1"/>
    <col min="1799" max="1799" width="27.6640625" style="1" customWidth="1"/>
    <col min="1800" max="1800" width="8" style="1" customWidth="1"/>
    <col min="1801" max="1801" width="11.33203125" style="1" customWidth="1"/>
    <col min="1802" max="1802" width="2.5546875" style="1" bestFit="1" customWidth="1"/>
    <col min="1803" max="1803" width="11.33203125" style="1" customWidth="1"/>
    <col min="1804" max="1804" width="2.6640625" style="1" customWidth="1"/>
    <col min="1805" max="1805" width="11.33203125" style="1" customWidth="1"/>
    <col min="1806" max="1806" width="2.5546875" style="1" customWidth="1"/>
    <col min="1807" max="1807" width="11.33203125" style="1" customWidth="1"/>
    <col min="1808" max="1808" width="2.109375" style="1" customWidth="1"/>
    <col min="1809" max="1809" width="9.88671875" style="1" customWidth="1"/>
    <col min="1810" max="1810" width="2.6640625" style="1" customWidth="1"/>
    <col min="1811" max="1811" width="2.44140625" style="1" customWidth="1"/>
    <col min="1812" max="2053" width="8.88671875" style="1"/>
    <col min="2054" max="2054" width="2.44140625" style="1" customWidth="1"/>
    <col min="2055" max="2055" width="27.6640625" style="1" customWidth="1"/>
    <col min="2056" max="2056" width="8" style="1" customWidth="1"/>
    <col min="2057" max="2057" width="11.33203125" style="1" customWidth="1"/>
    <col min="2058" max="2058" width="2.5546875" style="1" bestFit="1" customWidth="1"/>
    <col min="2059" max="2059" width="11.33203125" style="1" customWidth="1"/>
    <col min="2060" max="2060" width="2.6640625" style="1" customWidth="1"/>
    <col min="2061" max="2061" width="11.33203125" style="1" customWidth="1"/>
    <col min="2062" max="2062" width="2.5546875" style="1" customWidth="1"/>
    <col min="2063" max="2063" width="11.33203125" style="1" customWidth="1"/>
    <col min="2064" max="2064" width="2.109375" style="1" customWidth="1"/>
    <col min="2065" max="2065" width="9.88671875" style="1" customWidth="1"/>
    <col min="2066" max="2066" width="2.6640625" style="1" customWidth="1"/>
    <col min="2067" max="2067" width="2.44140625" style="1" customWidth="1"/>
    <col min="2068" max="2309" width="8.88671875" style="1"/>
    <col min="2310" max="2310" width="2.44140625" style="1" customWidth="1"/>
    <col min="2311" max="2311" width="27.6640625" style="1" customWidth="1"/>
    <col min="2312" max="2312" width="8" style="1" customWidth="1"/>
    <col min="2313" max="2313" width="11.33203125" style="1" customWidth="1"/>
    <col min="2314" max="2314" width="2.5546875" style="1" bestFit="1" customWidth="1"/>
    <col min="2315" max="2315" width="11.33203125" style="1" customWidth="1"/>
    <col min="2316" max="2316" width="2.6640625" style="1" customWidth="1"/>
    <col min="2317" max="2317" width="11.33203125" style="1" customWidth="1"/>
    <col min="2318" max="2318" width="2.5546875" style="1" customWidth="1"/>
    <col min="2319" max="2319" width="11.33203125" style="1" customWidth="1"/>
    <col min="2320" max="2320" width="2.109375" style="1" customWidth="1"/>
    <col min="2321" max="2321" width="9.88671875" style="1" customWidth="1"/>
    <col min="2322" max="2322" width="2.6640625" style="1" customWidth="1"/>
    <col min="2323" max="2323" width="2.44140625" style="1" customWidth="1"/>
    <col min="2324" max="2565" width="8.88671875" style="1"/>
    <col min="2566" max="2566" width="2.44140625" style="1" customWidth="1"/>
    <col min="2567" max="2567" width="27.6640625" style="1" customWidth="1"/>
    <col min="2568" max="2568" width="8" style="1" customWidth="1"/>
    <col min="2569" max="2569" width="11.33203125" style="1" customWidth="1"/>
    <col min="2570" max="2570" width="2.5546875" style="1" bestFit="1" customWidth="1"/>
    <col min="2571" max="2571" width="11.33203125" style="1" customWidth="1"/>
    <col min="2572" max="2572" width="2.6640625" style="1" customWidth="1"/>
    <col min="2573" max="2573" width="11.33203125" style="1" customWidth="1"/>
    <col min="2574" max="2574" width="2.5546875" style="1" customWidth="1"/>
    <col min="2575" max="2575" width="11.33203125" style="1" customWidth="1"/>
    <col min="2576" max="2576" width="2.109375" style="1" customWidth="1"/>
    <col min="2577" max="2577" width="9.88671875" style="1" customWidth="1"/>
    <col min="2578" max="2578" width="2.6640625" style="1" customWidth="1"/>
    <col min="2579" max="2579" width="2.44140625" style="1" customWidth="1"/>
    <col min="2580" max="2821" width="8.88671875" style="1"/>
    <col min="2822" max="2822" width="2.44140625" style="1" customWidth="1"/>
    <col min="2823" max="2823" width="27.6640625" style="1" customWidth="1"/>
    <col min="2824" max="2824" width="8" style="1" customWidth="1"/>
    <col min="2825" max="2825" width="11.33203125" style="1" customWidth="1"/>
    <col min="2826" max="2826" width="2.5546875" style="1" bestFit="1" customWidth="1"/>
    <col min="2827" max="2827" width="11.33203125" style="1" customWidth="1"/>
    <col min="2828" max="2828" width="2.6640625" style="1" customWidth="1"/>
    <col min="2829" max="2829" width="11.33203125" style="1" customWidth="1"/>
    <col min="2830" max="2830" width="2.5546875" style="1" customWidth="1"/>
    <col min="2831" max="2831" width="11.33203125" style="1" customWidth="1"/>
    <col min="2832" max="2832" width="2.109375" style="1" customWidth="1"/>
    <col min="2833" max="2833" width="9.88671875" style="1" customWidth="1"/>
    <col min="2834" max="2834" width="2.6640625" style="1" customWidth="1"/>
    <col min="2835" max="2835" width="2.44140625" style="1" customWidth="1"/>
    <col min="2836" max="3077" width="8.88671875" style="1"/>
    <col min="3078" max="3078" width="2.44140625" style="1" customWidth="1"/>
    <col min="3079" max="3079" width="27.6640625" style="1" customWidth="1"/>
    <col min="3080" max="3080" width="8" style="1" customWidth="1"/>
    <col min="3081" max="3081" width="11.33203125" style="1" customWidth="1"/>
    <col min="3082" max="3082" width="2.5546875" style="1" bestFit="1" customWidth="1"/>
    <col min="3083" max="3083" width="11.33203125" style="1" customWidth="1"/>
    <col min="3084" max="3084" width="2.6640625" style="1" customWidth="1"/>
    <col min="3085" max="3085" width="11.33203125" style="1" customWidth="1"/>
    <col min="3086" max="3086" width="2.5546875" style="1" customWidth="1"/>
    <col min="3087" max="3087" width="11.33203125" style="1" customWidth="1"/>
    <col min="3088" max="3088" width="2.109375" style="1" customWidth="1"/>
    <col min="3089" max="3089" width="9.88671875" style="1" customWidth="1"/>
    <col min="3090" max="3090" width="2.6640625" style="1" customWidth="1"/>
    <col min="3091" max="3091" width="2.44140625" style="1" customWidth="1"/>
    <col min="3092" max="3333" width="8.88671875" style="1"/>
    <col min="3334" max="3334" width="2.44140625" style="1" customWidth="1"/>
    <col min="3335" max="3335" width="27.6640625" style="1" customWidth="1"/>
    <col min="3336" max="3336" width="8" style="1" customWidth="1"/>
    <col min="3337" max="3337" width="11.33203125" style="1" customWidth="1"/>
    <col min="3338" max="3338" width="2.5546875" style="1" bestFit="1" customWidth="1"/>
    <col min="3339" max="3339" width="11.33203125" style="1" customWidth="1"/>
    <col min="3340" max="3340" width="2.6640625" style="1" customWidth="1"/>
    <col min="3341" max="3341" width="11.33203125" style="1" customWidth="1"/>
    <col min="3342" max="3342" width="2.5546875" style="1" customWidth="1"/>
    <col min="3343" max="3343" width="11.33203125" style="1" customWidth="1"/>
    <col min="3344" max="3344" width="2.109375" style="1" customWidth="1"/>
    <col min="3345" max="3345" width="9.88671875" style="1" customWidth="1"/>
    <col min="3346" max="3346" width="2.6640625" style="1" customWidth="1"/>
    <col min="3347" max="3347" width="2.44140625" style="1" customWidth="1"/>
    <col min="3348" max="3589" width="8.88671875" style="1"/>
    <col min="3590" max="3590" width="2.44140625" style="1" customWidth="1"/>
    <col min="3591" max="3591" width="27.6640625" style="1" customWidth="1"/>
    <col min="3592" max="3592" width="8" style="1" customWidth="1"/>
    <col min="3593" max="3593" width="11.33203125" style="1" customWidth="1"/>
    <col min="3594" max="3594" width="2.5546875" style="1" bestFit="1" customWidth="1"/>
    <col min="3595" max="3595" width="11.33203125" style="1" customWidth="1"/>
    <col min="3596" max="3596" width="2.6640625" style="1" customWidth="1"/>
    <col min="3597" max="3597" width="11.33203125" style="1" customWidth="1"/>
    <col min="3598" max="3598" width="2.5546875" style="1" customWidth="1"/>
    <col min="3599" max="3599" width="11.33203125" style="1" customWidth="1"/>
    <col min="3600" max="3600" width="2.109375" style="1" customWidth="1"/>
    <col min="3601" max="3601" width="9.88671875" style="1" customWidth="1"/>
    <col min="3602" max="3602" width="2.6640625" style="1" customWidth="1"/>
    <col min="3603" max="3603" width="2.44140625" style="1" customWidth="1"/>
    <col min="3604" max="3845" width="8.88671875" style="1"/>
    <col min="3846" max="3846" width="2.44140625" style="1" customWidth="1"/>
    <col min="3847" max="3847" width="27.6640625" style="1" customWidth="1"/>
    <col min="3848" max="3848" width="8" style="1" customWidth="1"/>
    <col min="3849" max="3849" width="11.33203125" style="1" customWidth="1"/>
    <col min="3850" max="3850" width="2.5546875" style="1" bestFit="1" customWidth="1"/>
    <col min="3851" max="3851" width="11.33203125" style="1" customWidth="1"/>
    <col min="3852" max="3852" width="2.6640625" style="1" customWidth="1"/>
    <col min="3853" max="3853" width="11.33203125" style="1" customWidth="1"/>
    <col min="3854" max="3854" width="2.5546875" style="1" customWidth="1"/>
    <col min="3855" max="3855" width="11.33203125" style="1" customWidth="1"/>
    <col min="3856" max="3856" width="2.109375" style="1" customWidth="1"/>
    <col min="3857" max="3857" width="9.88671875" style="1" customWidth="1"/>
    <col min="3858" max="3858" width="2.6640625" style="1" customWidth="1"/>
    <col min="3859" max="3859" width="2.44140625" style="1" customWidth="1"/>
    <col min="3860" max="4101" width="8.88671875" style="1"/>
    <col min="4102" max="4102" width="2.44140625" style="1" customWidth="1"/>
    <col min="4103" max="4103" width="27.6640625" style="1" customWidth="1"/>
    <col min="4104" max="4104" width="8" style="1" customWidth="1"/>
    <col min="4105" max="4105" width="11.33203125" style="1" customWidth="1"/>
    <col min="4106" max="4106" width="2.5546875" style="1" bestFit="1" customWidth="1"/>
    <col min="4107" max="4107" width="11.33203125" style="1" customWidth="1"/>
    <col min="4108" max="4108" width="2.6640625" style="1" customWidth="1"/>
    <col min="4109" max="4109" width="11.33203125" style="1" customWidth="1"/>
    <col min="4110" max="4110" width="2.5546875" style="1" customWidth="1"/>
    <col min="4111" max="4111" width="11.33203125" style="1" customWidth="1"/>
    <col min="4112" max="4112" width="2.109375" style="1" customWidth="1"/>
    <col min="4113" max="4113" width="9.88671875" style="1" customWidth="1"/>
    <col min="4114" max="4114" width="2.6640625" style="1" customWidth="1"/>
    <col min="4115" max="4115" width="2.44140625" style="1" customWidth="1"/>
    <col min="4116" max="4357" width="8.88671875" style="1"/>
    <col min="4358" max="4358" width="2.44140625" style="1" customWidth="1"/>
    <col min="4359" max="4359" width="27.6640625" style="1" customWidth="1"/>
    <col min="4360" max="4360" width="8" style="1" customWidth="1"/>
    <col min="4361" max="4361" width="11.33203125" style="1" customWidth="1"/>
    <col min="4362" max="4362" width="2.5546875" style="1" bestFit="1" customWidth="1"/>
    <col min="4363" max="4363" width="11.33203125" style="1" customWidth="1"/>
    <col min="4364" max="4364" width="2.6640625" style="1" customWidth="1"/>
    <col min="4365" max="4365" width="11.33203125" style="1" customWidth="1"/>
    <col min="4366" max="4366" width="2.5546875" style="1" customWidth="1"/>
    <col min="4367" max="4367" width="11.33203125" style="1" customWidth="1"/>
    <col min="4368" max="4368" width="2.109375" style="1" customWidth="1"/>
    <col min="4369" max="4369" width="9.88671875" style="1" customWidth="1"/>
    <col min="4370" max="4370" width="2.6640625" style="1" customWidth="1"/>
    <col min="4371" max="4371" width="2.44140625" style="1" customWidth="1"/>
    <col min="4372" max="4613" width="8.88671875" style="1"/>
    <col min="4614" max="4614" width="2.44140625" style="1" customWidth="1"/>
    <col min="4615" max="4615" width="27.6640625" style="1" customWidth="1"/>
    <col min="4616" max="4616" width="8" style="1" customWidth="1"/>
    <col min="4617" max="4617" width="11.33203125" style="1" customWidth="1"/>
    <col min="4618" max="4618" width="2.5546875" style="1" bestFit="1" customWidth="1"/>
    <col min="4619" max="4619" width="11.33203125" style="1" customWidth="1"/>
    <col min="4620" max="4620" width="2.6640625" style="1" customWidth="1"/>
    <col min="4621" max="4621" width="11.33203125" style="1" customWidth="1"/>
    <col min="4622" max="4622" width="2.5546875" style="1" customWidth="1"/>
    <col min="4623" max="4623" width="11.33203125" style="1" customWidth="1"/>
    <col min="4624" max="4624" width="2.109375" style="1" customWidth="1"/>
    <col min="4625" max="4625" width="9.88671875" style="1" customWidth="1"/>
    <col min="4626" max="4626" width="2.6640625" style="1" customWidth="1"/>
    <col min="4627" max="4627" width="2.44140625" style="1" customWidth="1"/>
    <col min="4628" max="4869" width="8.88671875" style="1"/>
    <col min="4870" max="4870" width="2.44140625" style="1" customWidth="1"/>
    <col min="4871" max="4871" width="27.6640625" style="1" customWidth="1"/>
    <col min="4872" max="4872" width="8" style="1" customWidth="1"/>
    <col min="4873" max="4873" width="11.33203125" style="1" customWidth="1"/>
    <col min="4874" max="4874" width="2.5546875" style="1" bestFit="1" customWidth="1"/>
    <col min="4875" max="4875" width="11.33203125" style="1" customWidth="1"/>
    <col min="4876" max="4876" width="2.6640625" style="1" customWidth="1"/>
    <col min="4877" max="4877" width="11.33203125" style="1" customWidth="1"/>
    <col min="4878" max="4878" width="2.5546875" style="1" customWidth="1"/>
    <col min="4879" max="4879" width="11.33203125" style="1" customWidth="1"/>
    <col min="4880" max="4880" width="2.109375" style="1" customWidth="1"/>
    <col min="4881" max="4881" width="9.88671875" style="1" customWidth="1"/>
    <col min="4882" max="4882" width="2.6640625" style="1" customWidth="1"/>
    <col min="4883" max="4883" width="2.44140625" style="1" customWidth="1"/>
    <col min="4884" max="5125" width="8.88671875" style="1"/>
    <col min="5126" max="5126" width="2.44140625" style="1" customWidth="1"/>
    <col min="5127" max="5127" width="27.6640625" style="1" customWidth="1"/>
    <col min="5128" max="5128" width="8" style="1" customWidth="1"/>
    <col min="5129" max="5129" width="11.33203125" style="1" customWidth="1"/>
    <col min="5130" max="5130" width="2.5546875" style="1" bestFit="1" customWidth="1"/>
    <col min="5131" max="5131" width="11.33203125" style="1" customWidth="1"/>
    <col min="5132" max="5132" width="2.6640625" style="1" customWidth="1"/>
    <col min="5133" max="5133" width="11.33203125" style="1" customWidth="1"/>
    <col min="5134" max="5134" width="2.5546875" style="1" customWidth="1"/>
    <col min="5135" max="5135" width="11.33203125" style="1" customWidth="1"/>
    <col min="5136" max="5136" width="2.109375" style="1" customWidth="1"/>
    <col min="5137" max="5137" width="9.88671875" style="1" customWidth="1"/>
    <col min="5138" max="5138" width="2.6640625" style="1" customWidth="1"/>
    <col min="5139" max="5139" width="2.44140625" style="1" customWidth="1"/>
    <col min="5140" max="5381" width="8.88671875" style="1"/>
    <col min="5382" max="5382" width="2.44140625" style="1" customWidth="1"/>
    <col min="5383" max="5383" width="27.6640625" style="1" customWidth="1"/>
    <col min="5384" max="5384" width="8" style="1" customWidth="1"/>
    <col min="5385" max="5385" width="11.33203125" style="1" customWidth="1"/>
    <col min="5386" max="5386" width="2.5546875" style="1" bestFit="1" customWidth="1"/>
    <col min="5387" max="5387" width="11.33203125" style="1" customWidth="1"/>
    <col min="5388" max="5388" width="2.6640625" style="1" customWidth="1"/>
    <col min="5389" max="5389" width="11.33203125" style="1" customWidth="1"/>
    <col min="5390" max="5390" width="2.5546875" style="1" customWidth="1"/>
    <col min="5391" max="5391" width="11.33203125" style="1" customWidth="1"/>
    <col min="5392" max="5392" width="2.109375" style="1" customWidth="1"/>
    <col min="5393" max="5393" width="9.88671875" style="1" customWidth="1"/>
    <col min="5394" max="5394" width="2.6640625" style="1" customWidth="1"/>
    <col min="5395" max="5395" width="2.44140625" style="1" customWidth="1"/>
    <col min="5396" max="5637" width="8.88671875" style="1"/>
    <col min="5638" max="5638" width="2.44140625" style="1" customWidth="1"/>
    <col min="5639" max="5639" width="27.6640625" style="1" customWidth="1"/>
    <col min="5640" max="5640" width="8" style="1" customWidth="1"/>
    <col min="5641" max="5641" width="11.33203125" style="1" customWidth="1"/>
    <col min="5642" max="5642" width="2.5546875" style="1" bestFit="1" customWidth="1"/>
    <col min="5643" max="5643" width="11.33203125" style="1" customWidth="1"/>
    <col min="5644" max="5644" width="2.6640625" style="1" customWidth="1"/>
    <col min="5645" max="5645" width="11.33203125" style="1" customWidth="1"/>
    <col min="5646" max="5646" width="2.5546875" style="1" customWidth="1"/>
    <col min="5647" max="5647" width="11.33203125" style="1" customWidth="1"/>
    <col min="5648" max="5648" width="2.109375" style="1" customWidth="1"/>
    <col min="5649" max="5649" width="9.88671875" style="1" customWidth="1"/>
    <col min="5650" max="5650" width="2.6640625" style="1" customWidth="1"/>
    <col min="5651" max="5651" width="2.44140625" style="1" customWidth="1"/>
    <col min="5652" max="5893" width="8.88671875" style="1"/>
    <col min="5894" max="5894" width="2.44140625" style="1" customWidth="1"/>
    <col min="5895" max="5895" width="27.6640625" style="1" customWidth="1"/>
    <col min="5896" max="5896" width="8" style="1" customWidth="1"/>
    <col min="5897" max="5897" width="11.33203125" style="1" customWidth="1"/>
    <col min="5898" max="5898" width="2.5546875" style="1" bestFit="1" customWidth="1"/>
    <col min="5899" max="5899" width="11.33203125" style="1" customWidth="1"/>
    <col min="5900" max="5900" width="2.6640625" style="1" customWidth="1"/>
    <col min="5901" max="5901" width="11.33203125" style="1" customWidth="1"/>
    <col min="5902" max="5902" width="2.5546875" style="1" customWidth="1"/>
    <col min="5903" max="5903" width="11.33203125" style="1" customWidth="1"/>
    <col min="5904" max="5904" width="2.109375" style="1" customWidth="1"/>
    <col min="5905" max="5905" width="9.88671875" style="1" customWidth="1"/>
    <col min="5906" max="5906" width="2.6640625" style="1" customWidth="1"/>
    <col min="5907" max="5907" width="2.44140625" style="1" customWidth="1"/>
    <col min="5908" max="6149" width="8.88671875" style="1"/>
    <col min="6150" max="6150" width="2.44140625" style="1" customWidth="1"/>
    <col min="6151" max="6151" width="27.6640625" style="1" customWidth="1"/>
    <col min="6152" max="6152" width="8" style="1" customWidth="1"/>
    <col min="6153" max="6153" width="11.33203125" style="1" customWidth="1"/>
    <col min="6154" max="6154" width="2.5546875" style="1" bestFit="1" customWidth="1"/>
    <col min="6155" max="6155" width="11.33203125" style="1" customWidth="1"/>
    <col min="6156" max="6156" width="2.6640625" style="1" customWidth="1"/>
    <col min="6157" max="6157" width="11.33203125" style="1" customWidth="1"/>
    <col min="6158" max="6158" width="2.5546875" style="1" customWidth="1"/>
    <col min="6159" max="6159" width="11.33203125" style="1" customWidth="1"/>
    <col min="6160" max="6160" width="2.109375" style="1" customWidth="1"/>
    <col min="6161" max="6161" width="9.88671875" style="1" customWidth="1"/>
    <col min="6162" max="6162" width="2.6640625" style="1" customWidth="1"/>
    <col min="6163" max="6163" width="2.44140625" style="1" customWidth="1"/>
    <col min="6164" max="6405" width="8.88671875" style="1"/>
    <col min="6406" max="6406" width="2.44140625" style="1" customWidth="1"/>
    <col min="6407" max="6407" width="27.6640625" style="1" customWidth="1"/>
    <col min="6408" max="6408" width="8" style="1" customWidth="1"/>
    <col min="6409" max="6409" width="11.33203125" style="1" customWidth="1"/>
    <col min="6410" max="6410" width="2.5546875" style="1" bestFit="1" customWidth="1"/>
    <col min="6411" max="6411" width="11.33203125" style="1" customWidth="1"/>
    <col min="6412" max="6412" width="2.6640625" style="1" customWidth="1"/>
    <col min="6413" max="6413" width="11.33203125" style="1" customWidth="1"/>
    <col min="6414" max="6414" width="2.5546875" style="1" customWidth="1"/>
    <col min="6415" max="6415" width="11.33203125" style="1" customWidth="1"/>
    <col min="6416" max="6416" width="2.109375" style="1" customWidth="1"/>
    <col min="6417" max="6417" width="9.88671875" style="1" customWidth="1"/>
    <col min="6418" max="6418" width="2.6640625" style="1" customWidth="1"/>
    <col min="6419" max="6419" width="2.44140625" style="1" customWidth="1"/>
    <col min="6420" max="6661" width="8.88671875" style="1"/>
    <col min="6662" max="6662" width="2.44140625" style="1" customWidth="1"/>
    <col min="6663" max="6663" width="27.6640625" style="1" customWidth="1"/>
    <col min="6664" max="6664" width="8" style="1" customWidth="1"/>
    <col min="6665" max="6665" width="11.33203125" style="1" customWidth="1"/>
    <col min="6666" max="6666" width="2.5546875" style="1" bestFit="1" customWidth="1"/>
    <col min="6667" max="6667" width="11.33203125" style="1" customWidth="1"/>
    <col min="6668" max="6668" width="2.6640625" style="1" customWidth="1"/>
    <col min="6669" max="6669" width="11.33203125" style="1" customWidth="1"/>
    <col min="6670" max="6670" width="2.5546875" style="1" customWidth="1"/>
    <col min="6671" max="6671" width="11.33203125" style="1" customWidth="1"/>
    <col min="6672" max="6672" width="2.109375" style="1" customWidth="1"/>
    <col min="6673" max="6673" width="9.88671875" style="1" customWidth="1"/>
    <col min="6674" max="6674" width="2.6640625" style="1" customWidth="1"/>
    <col min="6675" max="6675" width="2.44140625" style="1" customWidth="1"/>
    <col min="6676" max="6917" width="8.88671875" style="1"/>
    <col min="6918" max="6918" width="2.44140625" style="1" customWidth="1"/>
    <col min="6919" max="6919" width="27.6640625" style="1" customWidth="1"/>
    <col min="6920" max="6920" width="8" style="1" customWidth="1"/>
    <col min="6921" max="6921" width="11.33203125" style="1" customWidth="1"/>
    <col min="6922" max="6922" width="2.5546875" style="1" bestFit="1" customWidth="1"/>
    <col min="6923" max="6923" width="11.33203125" style="1" customWidth="1"/>
    <col min="6924" max="6924" width="2.6640625" style="1" customWidth="1"/>
    <col min="6925" max="6925" width="11.33203125" style="1" customWidth="1"/>
    <col min="6926" max="6926" width="2.5546875" style="1" customWidth="1"/>
    <col min="6927" max="6927" width="11.33203125" style="1" customWidth="1"/>
    <col min="6928" max="6928" width="2.109375" style="1" customWidth="1"/>
    <col min="6929" max="6929" width="9.88671875" style="1" customWidth="1"/>
    <col min="6930" max="6930" width="2.6640625" style="1" customWidth="1"/>
    <col min="6931" max="6931" width="2.44140625" style="1" customWidth="1"/>
    <col min="6932" max="7173" width="8.88671875" style="1"/>
    <col min="7174" max="7174" width="2.44140625" style="1" customWidth="1"/>
    <col min="7175" max="7175" width="27.6640625" style="1" customWidth="1"/>
    <col min="7176" max="7176" width="8" style="1" customWidth="1"/>
    <col min="7177" max="7177" width="11.33203125" style="1" customWidth="1"/>
    <col min="7178" max="7178" width="2.5546875" style="1" bestFit="1" customWidth="1"/>
    <col min="7179" max="7179" width="11.33203125" style="1" customWidth="1"/>
    <col min="7180" max="7180" width="2.6640625" style="1" customWidth="1"/>
    <col min="7181" max="7181" width="11.33203125" style="1" customWidth="1"/>
    <col min="7182" max="7182" width="2.5546875" style="1" customWidth="1"/>
    <col min="7183" max="7183" width="11.33203125" style="1" customWidth="1"/>
    <col min="7184" max="7184" width="2.109375" style="1" customWidth="1"/>
    <col min="7185" max="7185" width="9.88671875" style="1" customWidth="1"/>
    <col min="7186" max="7186" width="2.6640625" style="1" customWidth="1"/>
    <col min="7187" max="7187" width="2.44140625" style="1" customWidth="1"/>
    <col min="7188" max="7429" width="8.88671875" style="1"/>
    <col min="7430" max="7430" width="2.44140625" style="1" customWidth="1"/>
    <col min="7431" max="7431" width="27.6640625" style="1" customWidth="1"/>
    <col min="7432" max="7432" width="8" style="1" customWidth="1"/>
    <col min="7433" max="7433" width="11.33203125" style="1" customWidth="1"/>
    <col min="7434" max="7434" width="2.5546875" style="1" bestFit="1" customWidth="1"/>
    <col min="7435" max="7435" width="11.33203125" style="1" customWidth="1"/>
    <col min="7436" max="7436" width="2.6640625" style="1" customWidth="1"/>
    <col min="7437" max="7437" width="11.33203125" style="1" customWidth="1"/>
    <col min="7438" max="7438" width="2.5546875" style="1" customWidth="1"/>
    <col min="7439" max="7439" width="11.33203125" style="1" customWidth="1"/>
    <col min="7440" max="7440" width="2.109375" style="1" customWidth="1"/>
    <col min="7441" max="7441" width="9.88671875" style="1" customWidth="1"/>
    <col min="7442" max="7442" width="2.6640625" style="1" customWidth="1"/>
    <col min="7443" max="7443" width="2.44140625" style="1" customWidth="1"/>
    <col min="7444" max="7685" width="8.88671875" style="1"/>
    <col min="7686" max="7686" width="2.44140625" style="1" customWidth="1"/>
    <col min="7687" max="7687" width="27.6640625" style="1" customWidth="1"/>
    <col min="7688" max="7688" width="8" style="1" customWidth="1"/>
    <col min="7689" max="7689" width="11.33203125" style="1" customWidth="1"/>
    <col min="7690" max="7690" width="2.5546875" style="1" bestFit="1" customWidth="1"/>
    <col min="7691" max="7691" width="11.33203125" style="1" customWidth="1"/>
    <col min="7692" max="7692" width="2.6640625" style="1" customWidth="1"/>
    <col min="7693" max="7693" width="11.33203125" style="1" customWidth="1"/>
    <col min="7694" max="7694" width="2.5546875" style="1" customWidth="1"/>
    <col min="7695" max="7695" width="11.33203125" style="1" customWidth="1"/>
    <col min="7696" max="7696" width="2.109375" style="1" customWidth="1"/>
    <col min="7697" max="7697" width="9.88671875" style="1" customWidth="1"/>
    <col min="7698" max="7698" width="2.6640625" style="1" customWidth="1"/>
    <col min="7699" max="7699" width="2.44140625" style="1" customWidth="1"/>
    <col min="7700" max="7941" width="8.88671875" style="1"/>
    <col min="7942" max="7942" width="2.44140625" style="1" customWidth="1"/>
    <col min="7943" max="7943" width="27.6640625" style="1" customWidth="1"/>
    <col min="7944" max="7944" width="8" style="1" customWidth="1"/>
    <col min="7945" max="7945" width="11.33203125" style="1" customWidth="1"/>
    <col min="7946" max="7946" width="2.5546875" style="1" bestFit="1" customWidth="1"/>
    <col min="7947" max="7947" width="11.33203125" style="1" customWidth="1"/>
    <col min="7948" max="7948" width="2.6640625" style="1" customWidth="1"/>
    <col min="7949" max="7949" width="11.33203125" style="1" customWidth="1"/>
    <col min="7950" max="7950" width="2.5546875" style="1" customWidth="1"/>
    <col min="7951" max="7951" width="11.33203125" style="1" customWidth="1"/>
    <col min="7952" max="7952" width="2.109375" style="1" customWidth="1"/>
    <col min="7953" max="7953" width="9.88671875" style="1" customWidth="1"/>
    <col min="7954" max="7954" width="2.6640625" style="1" customWidth="1"/>
    <col min="7955" max="7955" width="2.44140625" style="1" customWidth="1"/>
    <col min="7956" max="8197" width="8.88671875" style="1"/>
    <col min="8198" max="8198" width="2.44140625" style="1" customWidth="1"/>
    <col min="8199" max="8199" width="27.6640625" style="1" customWidth="1"/>
    <col min="8200" max="8200" width="8" style="1" customWidth="1"/>
    <col min="8201" max="8201" width="11.33203125" style="1" customWidth="1"/>
    <col min="8202" max="8202" width="2.5546875" style="1" bestFit="1" customWidth="1"/>
    <col min="8203" max="8203" width="11.33203125" style="1" customWidth="1"/>
    <col min="8204" max="8204" width="2.6640625" style="1" customWidth="1"/>
    <col min="8205" max="8205" width="11.33203125" style="1" customWidth="1"/>
    <col min="8206" max="8206" width="2.5546875" style="1" customWidth="1"/>
    <col min="8207" max="8207" width="11.33203125" style="1" customWidth="1"/>
    <col min="8208" max="8208" width="2.109375" style="1" customWidth="1"/>
    <col min="8209" max="8209" width="9.88671875" style="1" customWidth="1"/>
    <col min="8210" max="8210" width="2.6640625" style="1" customWidth="1"/>
    <col min="8211" max="8211" width="2.44140625" style="1" customWidth="1"/>
    <col min="8212" max="8453" width="8.88671875" style="1"/>
    <col min="8454" max="8454" width="2.44140625" style="1" customWidth="1"/>
    <col min="8455" max="8455" width="27.6640625" style="1" customWidth="1"/>
    <col min="8456" max="8456" width="8" style="1" customWidth="1"/>
    <col min="8457" max="8457" width="11.33203125" style="1" customWidth="1"/>
    <col min="8458" max="8458" width="2.5546875" style="1" bestFit="1" customWidth="1"/>
    <col min="8459" max="8459" width="11.33203125" style="1" customWidth="1"/>
    <col min="8460" max="8460" width="2.6640625" style="1" customWidth="1"/>
    <col min="8461" max="8461" width="11.33203125" style="1" customWidth="1"/>
    <col min="8462" max="8462" width="2.5546875" style="1" customWidth="1"/>
    <col min="8463" max="8463" width="11.33203125" style="1" customWidth="1"/>
    <col min="8464" max="8464" width="2.109375" style="1" customWidth="1"/>
    <col min="8465" max="8465" width="9.88671875" style="1" customWidth="1"/>
    <col min="8466" max="8466" width="2.6640625" style="1" customWidth="1"/>
    <col min="8467" max="8467" width="2.44140625" style="1" customWidth="1"/>
    <col min="8468" max="8709" width="8.88671875" style="1"/>
    <col min="8710" max="8710" width="2.44140625" style="1" customWidth="1"/>
    <col min="8711" max="8711" width="27.6640625" style="1" customWidth="1"/>
    <col min="8712" max="8712" width="8" style="1" customWidth="1"/>
    <col min="8713" max="8713" width="11.33203125" style="1" customWidth="1"/>
    <col min="8714" max="8714" width="2.5546875" style="1" bestFit="1" customWidth="1"/>
    <col min="8715" max="8715" width="11.33203125" style="1" customWidth="1"/>
    <col min="8716" max="8716" width="2.6640625" style="1" customWidth="1"/>
    <col min="8717" max="8717" width="11.33203125" style="1" customWidth="1"/>
    <col min="8718" max="8718" width="2.5546875" style="1" customWidth="1"/>
    <col min="8719" max="8719" width="11.33203125" style="1" customWidth="1"/>
    <col min="8720" max="8720" width="2.109375" style="1" customWidth="1"/>
    <col min="8721" max="8721" width="9.88671875" style="1" customWidth="1"/>
    <col min="8722" max="8722" width="2.6640625" style="1" customWidth="1"/>
    <col min="8723" max="8723" width="2.44140625" style="1" customWidth="1"/>
    <col min="8724" max="8965" width="8.88671875" style="1"/>
    <col min="8966" max="8966" width="2.44140625" style="1" customWidth="1"/>
    <col min="8967" max="8967" width="27.6640625" style="1" customWidth="1"/>
    <col min="8968" max="8968" width="8" style="1" customWidth="1"/>
    <col min="8969" max="8969" width="11.33203125" style="1" customWidth="1"/>
    <col min="8970" max="8970" width="2.5546875" style="1" bestFit="1" customWidth="1"/>
    <col min="8971" max="8971" width="11.33203125" style="1" customWidth="1"/>
    <col min="8972" max="8972" width="2.6640625" style="1" customWidth="1"/>
    <col min="8973" max="8973" width="11.33203125" style="1" customWidth="1"/>
    <col min="8974" max="8974" width="2.5546875" style="1" customWidth="1"/>
    <col min="8975" max="8975" width="11.33203125" style="1" customWidth="1"/>
    <col min="8976" max="8976" width="2.109375" style="1" customWidth="1"/>
    <col min="8977" max="8977" width="9.88671875" style="1" customWidth="1"/>
    <col min="8978" max="8978" width="2.6640625" style="1" customWidth="1"/>
    <col min="8979" max="8979" width="2.44140625" style="1" customWidth="1"/>
    <col min="8980" max="9221" width="8.88671875" style="1"/>
    <col min="9222" max="9222" width="2.44140625" style="1" customWidth="1"/>
    <col min="9223" max="9223" width="27.6640625" style="1" customWidth="1"/>
    <col min="9224" max="9224" width="8" style="1" customWidth="1"/>
    <col min="9225" max="9225" width="11.33203125" style="1" customWidth="1"/>
    <col min="9226" max="9226" width="2.5546875" style="1" bestFit="1" customWidth="1"/>
    <col min="9227" max="9227" width="11.33203125" style="1" customWidth="1"/>
    <col min="9228" max="9228" width="2.6640625" style="1" customWidth="1"/>
    <col min="9229" max="9229" width="11.33203125" style="1" customWidth="1"/>
    <col min="9230" max="9230" width="2.5546875" style="1" customWidth="1"/>
    <col min="9231" max="9231" width="11.33203125" style="1" customWidth="1"/>
    <col min="9232" max="9232" width="2.109375" style="1" customWidth="1"/>
    <col min="9233" max="9233" width="9.88671875" style="1" customWidth="1"/>
    <col min="9234" max="9234" width="2.6640625" style="1" customWidth="1"/>
    <col min="9235" max="9235" width="2.44140625" style="1" customWidth="1"/>
    <col min="9236" max="9477" width="8.88671875" style="1"/>
    <col min="9478" max="9478" width="2.44140625" style="1" customWidth="1"/>
    <col min="9479" max="9479" width="27.6640625" style="1" customWidth="1"/>
    <col min="9480" max="9480" width="8" style="1" customWidth="1"/>
    <col min="9481" max="9481" width="11.33203125" style="1" customWidth="1"/>
    <col min="9482" max="9482" width="2.5546875" style="1" bestFit="1" customWidth="1"/>
    <col min="9483" max="9483" width="11.33203125" style="1" customWidth="1"/>
    <col min="9484" max="9484" width="2.6640625" style="1" customWidth="1"/>
    <col min="9485" max="9485" width="11.33203125" style="1" customWidth="1"/>
    <col min="9486" max="9486" width="2.5546875" style="1" customWidth="1"/>
    <col min="9487" max="9487" width="11.33203125" style="1" customWidth="1"/>
    <col min="9488" max="9488" width="2.109375" style="1" customWidth="1"/>
    <col min="9489" max="9489" width="9.88671875" style="1" customWidth="1"/>
    <col min="9490" max="9490" width="2.6640625" style="1" customWidth="1"/>
    <col min="9491" max="9491" width="2.44140625" style="1" customWidth="1"/>
    <col min="9492" max="9733" width="8.88671875" style="1"/>
    <col min="9734" max="9734" width="2.44140625" style="1" customWidth="1"/>
    <col min="9735" max="9735" width="27.6640625" style="1" customWidth="1"/>
    <col min="9736" max="9736" width="8" style="1" customWidth="1"/>
    <col min="9737" max="9737" width="11.33203125" style="1" customWidth="1"/>
    <col min="9738" max="9738" width="2.5546875" style="1" bestFit="1" customWidth="1"/>
    <col min="9739" max="9739" width="11.33203125" style="1" customWidth="1"/>
    <col min="9740" max="9740" width="2.6640625" style="1" customWidth="1"/>
    <col min="9741" max="9741" width="11.33203125" style="1" customWidth="1"/>
    <col min="9742" max="9742" width="2.5546875" style="1" customWidth="1"/>
    <col min="9743" max="9743" width="11.33203125" style="1" customWidth="1"/>
    <col min="9744" max="9744" width="2.109375" style="1" customWidth="1"/>
    <col min="9745" max="9745" width="9.88671875" style="1" customWidth="1"/>
    <col min="9746" max="9746" width="2.6640625" style="1" customWidth="1"/>
    <col min="9747" max="9747" width="2.44140625" style="1" customWidth="1"/>
    <col min="9748" max="9989" width="8.88671875" style="1"/>
    <col min="9990" max="9990" width="2.44140625" style="1" customWidth="1"/>
    <col min="9991" max="9991" width="27.6640625" style="1" customWidth="1"/>
    <col min="9992" max="9992" width="8" style="1" customWidth="1"/>
    <col min="9993" max="9993" width="11.33203125" style="1" customWidth="1"/>
    <col min="9994" max="9994" width="2.5546875" style="1" bestFit="1" customWidth="1"/>
    <col min="9995" max="9995" width="11.33203125" style="1" customWidth="1"/>
    <col min="9996" max="9996" width="2.6640625" style="1" customWidth="1"/>
    <col min="9997" max="9997" width="11.33203125" style="1" customWidth="1"/>
    <col min="9998" max="9998" width="2.5546875" style="1" customWidth="1"/>
    <col min="9999" max="9999" width="11.33203125" style="1" customWidth="1"/>
    <col min="10000" max="10000" width="2.109375" style="1" customWidth="1"/>
    <col min="10001" max="10001" width="9.88671875" style="1" customWidth="1"/>
    <col min="10002" max="10002" width="2.6640625" style="1" customWidth="1"/>
    <col min="10003" max="10003" width="2.44140625" style="1" customWidth="1"/>
    <col min="10004" max="10245" width="8.88671875" style="1"/>
    <col min="10246" max="10246" width="2.44140625" style="1" customWidth="1"/>
    <col min="10247" max="10247" width="27.6640625" style="1" customWidth="1"/>
    <col min="10248" max="10248" width="8" style="1" customWidth="1"/>
    <col min="10249" max="10249" width="11.33203125" style="1" customWidth="1"/>
    <col min="10250" max="10250" width="2.5546875" style="1" bestFit="1" customWidth="1"/>
    <col min="10251" max="10251" width="11.33203125" style="1" customWidth="1"/>
    <col min="10252" max="10252" width="2.6640625" style="1" customWidth="1"/>
    <col min="10253" max="10253" width="11.33203125" style="1" customWidth="1"/>
    <col min="10254" max="10254" width="2.5546875" style="1" customWidth="1"/>
    <col min="10255" max="10255" width="11.33203125" style="1" customWidth="1"/>
    <col min="10256" max="10256" width="2.109375" style="1" customWidth="1"/>
    <col min="10257" max="10257" width="9.88671875" style="1" customWidth="1"/>
    <col min="10258" max="10258" width="2.6640625" style="1" customWidth="1"/>
    <col min="10259" max="10259" width="2.44140625" style="1" customWidth="1"/>
    <col min="10260" max="10501" width="8.88671875" style="1"/>
    <col min="10502" max="10502" width="2.44140625" style="1" customWidth="1"/>
    <col min="10503" max="10503" width="27.6640625" style="1" customWidth="1"/>
    <col min="10504" max="10504" width="8" style="1" customWidth="1"/>
    <col min="10505" max="10505" width="11.33203125" style="1" customWidth="1"/>
    <col min="10506" max="10506" width="2.5546875" style="1" bestFit="1" customWidth="1"/>
    <col min="10507" max="10507" width="11.33203125" style="1" customWidth="1"/>
    <col min="10508" max="10508" width="2.6640625" style="1" customWidth="1"/>
    <col min="10509" max="10509" width="11.33203125" style="1" customWidth="1"/>
    <col min="10510" max="10510" width="2.5546875" style="1" customWidth="1"/>
    <col min="10511" max="10511" width="11.33203125" style="1" customWidth="1"/>
    <col min="10512" max="10512" width="2.109375" style="1" customWidth="1"/>
    <col min="10513" max="10513" width="9.88671875" style="1" customWidth="1"/>
    <col min="10514" max="10514" width="2.6640625" style="1" customWidth="1"/>
    <col min="10515" max="10515" width="2.44140625" style="1" customWidth="1"/>
    <col min="10516" max="10757" width="8.88671875" style="1"/>
    <col min="10758" max="10758" width="2.44140625" style="1" customWidth="1"/>
    <col min="10759" max="10759" width="27.6640625" style="1" customWidth="1"/>
    <col min="10760" max="10760" width="8" style="1" customWidth="1"/>
    <col min="10761" max="10761" width="11.33203125" style="1" customWidth="1"/>
    <col min="10762" max="10762" width="2.5546875" style="1" bestFit="1" customWidth="1"/>
    <col min="10763" max="10763" width="11.33203125" style="1" customWidth="1"/>
    <col min="10764" max="10764" width="2.6640625" style="1" customWidth="1"/>
    <col min="10765" max="10765" width="11.33203125" style="1" customWidth="1"/>
    <col min="10766" max="10766" width="2.5546875" style="1" customWidth="1"/>
    <col min="10767" max="10767" width="11.33203125" style="1" customWidth="1"/>
    <col min="10768" max="10768" width="2.109375" style="1" customWidth="1"/>
    <col min="10769" max="10769" width="9.88671875" style="1" customWidth="1"/>
    <col min="10770" max="10770" width="2.6640625" style="1" customWidth="1"/>
    <col min="10771" max="10771" width="2.44140625" style="1" customWidth="1"/>
    <col min="10772" max="11013" width="8.88671875" style="1"/>
    <col min="11014" max="11014" width="2.44140625" style="1" customWidth="1"/>
    <col min="11015" max="11015" width="27.6640625" style="1" customWidth="1"/>
    <col min="11016" max="11016" width="8" style="1" customWidth="1"/>
    <col min="11017" max="11017" width="11.33203125" style="1" customWidth="1"/>
    <col min="11018" max="11018" width="2.5546875" style="1" bestFit="1" customWidth="1"/>
    <col min="11019" max="11019" width="11.33203125" style="1" customWidth="1"/>
    <col min="11020" max="11020" width="2.6640625" style="1" customWidth="1"/>
    <col min="11021" max="11021" width="11.33203125" style="1" customWidth="1"/>
    <col min="11022" max="11022" width="2.5546875" style="1" customWidth="1"/>
    <col min="11023" max="11023" width="11.33203125" style="1" customWidth="1"/>
    <col min="11024" max="11024" width="2.109375" style="1" customWidth="1"/>
    <col min="11025" max="11025" width="9.88671875" style="1" customWidth="1"/>
    <col min="11026" max="11026" width="2.6640625" style="1" customWidth="1"/>
    <col min="11027" max="11027" width="2.44140625" style="1" customWidth="1"/>
    <col min="11028" max="11269" width="8.88671875" style="1"/>
    <col min="11270" max="11270" width="2.44140625" style="1" customWidth="1"/>
    <col min="11271" max="11271" width="27.6640625" style="1" customWidth="1"/>
    <col min="11272" max="11272" width="8" style="1" customWidth="1"/>
    <col min="11273" max="11273" width="11.33203125" style="1" customWidth="1"/>
    <col min="11274" max="11274" width="2.5546875" style="1" bestFit="1" customWidth="1"/>
    <col min="11275" max="11275" width="11.33203125" style="1" customWidth="1"/>
    <col min="11276" max="11276" width="2.6640625" style="1" customWidth="1"/>
    <col min="11277" max="11277" width="11.33203125" style="1" customWidth="1"/>
    <col min="11278" max="11278" width="2.5546875" style="1" customWidth="1"/>
    <col min="11279" max="11279" width="11.33203125" style="1" customWidth="1"/>
    <col min="11280" max="11280" width="2.109375" style="1" customWidth="1"/>
    <col min="11281" max="11281" width="9.88671875" style="1" customWidth="1"/>
    <col min="11282" max="11282" width="2.6640625" style="1" customWidth="1"/>
    <col min="11283" max="11283" width="2.44140625" style="1" customWidth="1"/>
    <col min="11284" max="11525" width="8.88671875" style="1"/>
    <col min="11526" max="11526" width="2.44140625" style="1" customWidth="1"/>
    <col min="11527" max="11527" width="27.6640625" style="1" customWidth="1"/>
    <col min="11528" max="11528" width="8" style="1" customWidth="1"/>
    <col min="11529" max="11529" width="11.33203125" style="1" customWidth="1"/>
    <col min="11530" max="11530" width="2.5546875" style="1" bestFit="1" customWidth="1"/>
    <col min="11531" max="11531" width="11.33203125" style="1" customWidth="1"/>
    <col min="11532" max="11532" width="2.6640625" style="1" customWidth="1"/>
    <col min="11533" max="11533" width="11.33203125" style="1" customWidth="1"/>
    <col min="11534" max="11534" width="2.5546875" style="1" customWidth="1"/>
    <col min="11535" max="11535" width="11.33203125" style="1" customWidth="1"/>
    <col min="11536" max="11536" width="2.109375" style="1" customWidth="1"/>
    <col min="11537" max="11537" width="9.88671875" style="1" customWidth="1"/>
    <col min="11538" max="11538" width="2.6640625" style="1" customWidth="1"/>
    <col min="11539" max="11539" width="2.44140625" style="1" customWidth="1"/>
    <col min="11540" max="11781" width="8.88671875" style="1"/>
    <col min="11782" max="11782" width="2.44140625" style="1" customWidth="1"/>
    <col min="11783" max="11783" width="27.6640625" style="1" customWidth="1"/>
    <col min="11784" max="11784" width="8" style="1" customWidth="1"/>
    <col min="11785" max="11785" width="11.33203125" style="1" customWidth="1"/>
    <col min="11786" max="11786" width="2.5546875" style="1" bestFit="1" customWidth="1"/>
    <col min="11787" max="11787" width="11.33203125" style="1" customWidth="1"/>
    <col min="11788" max="11788" width="2.6640625" style="1" customWidth="1"/>
    <col min="11789" max="11789" width="11.33203125" style="1" customWidth="1"/>
    <col min="11790" max="11790" width="2.5546875" style="1" customWidth="1"/>
    <col min="11791" max="11791" width="11.33203125" style="1" customWidth="1"/>
    <col min="11792" max="11792" width="2.109375" style="1" customWidth="1"/>
    <col min="11793" max="11793" width="9.88671875" style="1" customWidth="1"/>
    <col min="11794" max="11794" width="2.6640625" style="1" customWidth="1"/>
    <col min="11795" max="11795" width="2.44140625" style="1" customWidth="1"/>
    <col min="11796" max="12037" width="8.88671875" style="1"/>
    <col min="12038" max="12038" width="2.44140625" style="1" customWidth="1"/>
    <col min="12039" max="12039" width="27.6640625" style="1" customWidth="1"/>
    <col min="12040" max="12040" width="8" style="1" customWidth="1"/>
    <col min="12041" max="12041" width="11.33203125" style="1" customWidth="1"/>
    <col min="12042" max="12042" width="2.5546875" style="1" bestFit="1" customWidth="1"/>
    <col min="12043" max="12043" width="11.33203125" style="1" customWidth="1"/>
    <col min="12044" max="12044" width="2.6640625" style="1" customWidth="1"/>
    <col min="12045" max="12045" width="11.33203125" style="1" customWidth="1"/>
    <col min="12046" max="12046" width="2.5546875" style="1" customWidth="1"/>
    <col min="12047" max="12047" width="11.33203125" style="1" customWidth="1"/>
    <col min="12048" max="12048" width="2.109375" style="1" customWidth="1"/>
    <col min="12049" max="12049" width="9.88671875" style="1" customWidth="1"/>
    <col min="12050" max="12050" width="2.6640625" style="1" customWidth="1"/>
    <col min="12051" max="12051" width="2.44140625" style="1" customWidth="1"/>
    <col min="12052" max="12293" width="8.88671875" style="1"/>
    <col min="12294" max="12294" width="2.44140625" style="1" customWidth="1"/>
    <col min="12295" max="12295" width="27.6640625" style="1" customWidth="1"/>
    <col min="12296" max="12296" width="8" style="1" customWidth="1"/>
    <col min="12297" max="12297" width="11.33203125" style="1" customWidth="1"/>
    <col min="12298" max="12298" width="2.5546875" style="1" bestFit="1" customWidth="1"/>
    <col min="12299" max="12299" width="11.33203125" style="1" customWidth="1"/>
    <col min="12300" max="12300" width="2.6640625" style="1" customWidth="1"/>
    <col min="12301" max="12301" width="11.33203125" style="1" customWidth="1"/>
    <col min="12302" max="12302" width="2.5546875" style="1" customWidth="1"/>
    <col min="12303" max="12303" width="11.33203125" style="1" customWidth="1"/>
    <col min="12304" max="12304" width="2.109375" style="1" customWidth="1"/>
    <col min="12305" max="12305" width="9.88671875" style="1" customWidth="1"/>
    <col min="12306" max="12306" width="2.6640625" style="1" customWidth="1"/>
    <col min="12307" max="12307" width="2.44140625" style="1" customWidth="1"/>
    <col min="12308" max="12549" width="8.88671875" style="1"/>
    <col min="12550" max="12550" width="2.44140625" style="1" customWidth="1"/>
    <col min="12551" max="12551" width="27.6640625" style="1" customWidth="1"/>
    <col min="12552" max="12552" width="8" style="1" customWidth="1"/>
    <col min="12553" max="12553" width="11.33203125" style="1" customWidth="1"/>
    <col min="12554" max="12554" width="2.5546875" style="1" bestFit="1" customWidth="1"/>
    <col min="12555" max="12555" width="11.33203125" style="1" customWidth="1"/>
    <col min="12556" max="12556" width="2.6640625" style="1" customWidth="1"/>
    <col min="12557" max="12557" width="11.33203125" style="1" customWidth="1"/>
    <col min="12558" max="12558" width="2.5546875" style="1" customWidth="1"/>
    <col min="12559" max="12559" width="11.33203125" style="1" customWidth="1"/>
    <col min="12560" max="12560" width="2.109375" style="1" customWidth="1"/>
    <col min="12561" max="12561" width="9.88671875" style="1" customWidth="1"/>
    <col min="12562" max="12562" width="2.6640625" style="1" customWidth="1"/>
    <col min="12563" max="12563" width="2.44140625" style="1" customWidth="1"/>
    <col min="12564" max="12805" width="8.88671875" style="1"/>
    <col min="12806" max="12806" width="2.44140625" style="1" customWidth="1"/>
    <col min="12807" max="12807" width="27.6640625" style="1" customWidth="1"/>
    <col min="12808" max="12808" width="8" style="1" customWidth="1"/>
    <col min="12809" max="12809" width="11.33203125" style="1" customWidth="1"/>
    <col min="12810" max="12810" width="2.5546875" style="1" bestFit="1" customWidth="1"/>
    <col min="12811" max="12811" width="11.33203125" style="1" customWidth="1"/>
    <col min="12812" max="12812" width="2.6640625" style="1" customWidth="1"/>
    <col min="12813" max="12813" width="11.33203125" style="1" customWidth="1"/>
    <col min="12814" max="12814" width="2.5546875" style="1" customWidth="1"/>
    <col min="12815" max="12815" width="11.33203125" style="1" customWidth="1"/>
    <col min="12816" max="12816" width="2.109375" style="1" customWidth="1"/>
    <col min="12817" max="12817" width="9.88671875" style="1" customWidth="1"/>
    <col min="12818" max="12818" width="2.6640625" style="1" customWidth="1"/>
    <col min="12819" max="12819" width="2.44140625" style="1" customWidth="1"/>
    <col min="12820" max="13061" width="8.88671875" style="1"/>
    <col min="13062" max="13062" width="2.44140625" style="1" customWidth="1"/>
    <col min="13063" max="13063" width="27.6640625" style="1" customWidth="1"/>
    <col min="13064" max="13064" width="8" style="1" customWidth="1"/>
    <col min="13065" max="13065" width="11.33203125" style="1" customWidth="1"/>
    <col min="13066" max="13066" width="2.5546875" style="1" bestFit="1" customWidth="1"/>
    <col min="13067" max="13067" width="11.33203125" style="1" customWidth="1"/>
    <col min="13068" max="13068" width="2.6640625" style="1" customWidth="1"/>
    <col min="13069" max="13069" width="11.33203125" style="1" customWidth="1"/>
    <col min="13070" max="13070" width="2.5546875" style="1" customWidth="1"/>
    <col min="13071" max="13071" width="11.33203125" style="1" customWidth="1"/>
    <col min="13072" max="13072" width="2.109375" style="1" customWidth="1"/>
    <col min="13073" max="13073" width="9.88671875" style="1" customWidth="1"/>
    <col min="13074" max="13074" width="2.6640625" style="1" customWidth="1"/>
    <col min="13075" max="13075" width="2.44140625" style="1" customWidth="1"/>
    <col min="13076" max="13317" width="8.88671875" style="1"/>
    <col min="13318" max="13318" width="2.44140625" style="1" customWidth="1"/>
    <col min="13319" max="13319" width="27.6640625" style="1" customWidth="1"/>
    <col min="13320" max="13320" width="8" style="1" customWidth="1"/>
    <col min="13321" max="13321" width="11.33203125" style="1" customWidth="1"/>
    <col min="13322" max="13322" width="2.5546875" style="1" bestFit="1" customWidth="1"/>
    <col min="13323" max="13323" width="11.33203125" style="1" customWidth="1"/>
    <col min="13324" max="13324" width="2.6640625" style="1" customWidth="1"/>
    <col min="13325" max="13325" width="11.33203125" style="1" customWidth="1"/>
    <col min="13326" max="13326" width="2.5546875" style="1" customWidth="1"/>
    <col min="13327" max="13327" width="11.33203125" style="1" customWidth="1"/>
    <col min="13328" max="13328" width="2.109375" style="1" customWidth="1"/>
    <col min="13329" max="13329" width="9.88671875" style="1" customWidth="1"/>
    <col min="13330" max="13330" width="2.6640625" style="1" customWidth="1"/>
    <col min="13331" max="13331" width="2.44140625" style="1" customWidth="1"/>
    <col min="13332" max="13573" width="8.88671875" style="1"/>
    <col min="13574" max="13574" width="2.44140625" style="1" customWidth="1"/>
    <col min="13575" max="13575" width="27.6640625" style="1" customWidth="1"/>
    <col min="13576" max="13576" width="8" style="1" customWidth="1"/>
    <col min="13577" max="13577" width="11.33203125" style="1" customWidth="1"/>
    <col min="13578" max="13578" width="2.5546875" style="1" bestFit="1" customWidth="1"/>
    <col min="13579" max="13579" width="11.33203125" style="1" customWidth="1"/>
    <col min="13580" max="13580" width="2.6640625" style="1" customWidth="1"/>
    <col min="13581" max="13581" width="11.33203125" style="1" customWidth="1"/>
    <col min="13582" max="13582" width="2.5546875" style="1" customWidth="1"/>
    <col min="13583" max="13583" width="11.33203125" style="1" customWidth="1"/>
    <col min="13584" max="13584" width="2.109375" style="1" customWidth="1"/>
    <col min="13585" max="13585" width="9.88671875" style="1" customWidth="1"/>
    <col min="13586" max="13586" width="2.6640625" style="1" customWidth="1"/>
    <col min="13587" max="13587" width="2.44140625" style="1" customWidth="1"/>
    <col min="13588" max="13829" width="8.88671875" style="1"/>
    <col min="13830" max="13830" width="2.44140625" style="1" customWidth="1"/>
    <col min="13831" max="13831" width="27.6640625" style="1" customWidth="1"/>
    <col min="13832" max="13832" width="8" style="1" customWidth="1"/>
    <col min="13833" max="13833" width="11.33203125" style="1" customWidth="1"/>
    <col min="13834" max="13834" width="2.5546875" style="1" bestFit="1" customWidth="1"/>
    <col min="13835" max="13835" width="11.33203125" style="1" customWidth="1"/>
    <col min="13836" max="13836" width="2.6640625" style="1" customWidth="1"/>
    <col min="13837" max="13837" width="11.33203125" style="1" customWidth="1"/>
    <col min="13838" max="13838" width="2.5546875" style="1" customWidth="1"/>
    <col min="13839" max="13839" width="11.33203125" style="1" customWidth="1"/>
    <col min="13840" max="13840" width="2.109375" style="1" customWidth="1"/>
    <col min="13841" max="13841" width="9.88671875" style="1" customWidth="1"/>
    <col min="13842" max="13842" width="2.6640625" style="1" customWidth="1"/>
    <col min="13843" max="13843" width="2.44140625" style="1" customWidth="1"/>
    <col min="13844" max="14085" width="8.88671875" style="1"/>
    <col min="14086" max="14086" width="2.44140625" style="1" customWidth="1"/>
    <col min="14087" max="14087" width="27.6640625" style="1" customWidth="1"/>
    <col min="14088" max="14088" width="8" style="1" customWidth="1"/>
    <col min="14089" max="14089" width="11.33203125" style="1" customWidth="1"/>
    <col min="14090" max="14090" width="2.5546875" style="1" bestFit="1" customWidth="1"/>
    <col min="14091" max="14091" width="11.33203125" style="1" customWidth="1"/>
    <col min="14092" max="14092" width="2.6640625" style="1" customWidth="1"/>
    <col min="14093" max="14093" width="11.33203125" style="1" customWidth="1"/>
    <col min="14094" max="14094" width="2.5546875" style="1" customWidth="1"/>
    <col min="14095" max="14095" width="11.33203125" style="1" customWidth="1"/>
    <col min="14096" max="14096" width="2.109375" style="1" customWidth="1"/>
    <col min="14097" max="14097" width="9.88671875" style="1" customWidth="1"/>
    <col min="14098" max="14098" width="2.6640625" style="1" customWidth="1"/>
    <col min="14099" max="14099" width="2.44140625" style="1" customWidth="1"/>
    <col min="14100" max="14341" width="8.88671875" style="1"/>
    <col min="14342" max="14342" width="2.44140625" style="1" customWidth="1"/>
    <col min="14343" max="14343" width="27.6640625" style="1" customWidth="1"/>
    <col min="14344" max="14344" width="8" style="1" customWidth="1"/>
    <col min="14345" max="14345" width="11.33203125" style="1" customWidth="1"/>
    <col min="14346" max="14346" width="2.5546875" style="1" bestFit="1" customWidth="1"/>
    <col min="14347" max="14347" width="11.33203125" style="1" customWidth="1"/>
    <col min="14348" max="14348" width="2.6640625" style="1" customWidth="1"/>
    <col min="14349" max="14349" width="11.33203125" style="1" customWidth="1"/>
    <col min="14350" max="14350" width="2.5546875" style="1" customWidth="1"/>
    <col min="14351" max="14351" width="11.33203125" style="1" customWidth="1"/>
    <col min="14352" max="14352" width="2.109375" style="1" customWidth="1"/>
    <col min="14353" max="14353" width="9.88671875" style="1" customWidth="1"/>
    <col min="14354" max="14354" width="2.6640625" style="1" customWidth="1"/>
    <col min="14355" max="14355" width="2.44140625" style="1" customWidth="1"/>
    <col min="14356" max="14597" width="8.88671875" style="1"/>
    <col min="14598" max="14598" width="2.44140625" style="1" customWidth="1"/>
    <col min="14599" max="14599" width="27.6640625" style="1" customWidth="1"/>
    <col min="14600" max="14600" width="8" style="1" customWidth="1"/>
    <col min="14601" max="14601" width="11.33203125" style="1" customWidth="1"/>
    <col min="14602" max="14602" width="2.5546875" style="1" bestFit="1" customWidth="1"/>
    <col min="14603" max="14603" width="11.33203125" style="1" customWidth="1"/>
    <col min="14604" max="14604" width="2.6640625" style="1" customWidth="1"/>
    <col min="14605" max="14605" width="11.33203125" style="1" customWidth="1"/>
    <col min="14606" max="14606" width="2.5546875" style="1" customWidth="1"/>
    <col min="14607" max="14607" width="11.33203125" style="1" customWidth="1"/>
    <col min="14608" max="14608" width="2.109375" style="1" customWidth="1"/>
    <col min="14609" max="14609" width="9.88671875" style="1" customWidth="1"/>
    <col min="14610" max="14610" width="2.6640625" style="1" customWidth="1"/>
    <col min="14611" max="14611" width="2.44140625" style="1" customWidth="1"/>
    <col min="14612" max="14853" width="8.88671875" style="1"/>
    <col min="14854" max="14854" width="2.44140625" style="1" customWidth="1"/>
    <col min="14855" max="14855" width="27.6640625" style="1" customWidth="1"/>
    <col min="14856" max="14856" width="8" style="1" customWidth="1"/>
    <col min="14857" max="14857" width="11.33203125" style="1" customWidth="1"/>
    <col min="14858" max="14858" width="2.5546875" style="1" bestFit="1" customWidth="1"/>
    <col min="14859" max="14859" width="11.33203125" style="1" customWidth="1"/>
    <col min="14860" max="14860" width="2.6640625" style="1" customWidth="1"/>
    <col min="14861" max="14861" width="11.33203125" style="1" customWidth="1"/>
    <col min="14862" max="14862" width="2.5546875" style="1" customWidth="1"/>
    <col min="14863" max="14863" width="11.33203125" style="1" customWidth="1"/>
    <col min="14864" max="14864" width="2.109375" style="1" customWidth="1"/>
    <col min="14865" max="14865" width="9.88671875" style="1" customWidth="1"/>
    <col min="14866" max="14866" width="2.6640625" style="1" customWidth="1"/>
    <col min="14867" max="14867" width="2.44140625" style="1" customWidth="1"/>
    <col min="14868" max="15109" width="8.88671875" style="1"/>
    <col min="15110" max="15110" width="2.44140625" style="1" customWidth="1"/>
    <col min="15111" max="15111" width="27.6640625" style="1" customWidth="1"/>
    <col min="15112" max="15112" width="8" style="1" customWidth="1"/>
    <col min="15113" max="15113" width="11.33203125" style="1" customWidth="1"/>
    <col min="15114" max="15114" width="2.5546875" style="1" bestFit="1" customWidth="1"/>
    <col min="15115" max="15115" width="11.33203125" style="1" customWidth="1"/>
    <col min="15116" max="15116" width="2.6640625" style="1" customWidth="1"/>
    <col min="15117" max="15117" width="11.33203125" style="1" customWidth="1"/>
    <col min="15118" max="15118" width="2.5546875" style="1" customWidth="1"/>
    <col min="15119" max="15119" width="11.33203125" style="1" customWidth="1"/>
    <col min="15120" max="15120" width="2.109375" style="1" customWidth="1"/>
    <col min="15121" max="15121" width="9.88671875" style="1" customWidth="1"/>
    <col min="15122" max="15122" width="2.6640625" style="1" customWidth="1"/>
    <col min="15123" max="15123" width="2.44140625" style="1" customWidth="1"/>
    <col min="15124" max="15365" width="8.88671875" style="1"/>
    <col min="15366" max="15366" width="2.44140625" style="1" customWidth="1"/>
    <col min="15367" max="15367" width="27.6640625" style="1" customWidth="1"/>
    <col min="15368" max="15368" width="8" style="1" customWidth="1"/>
    <col min="15369" max="15369" width="11.33203125" style="1" customWidth="1"/>
    <col min="15370" max="15370" width="2.5546875" style="1" bestFit="1" customWidth="1"/>
    <col min="15371" max="15371" width="11.33203125" style="1" customWidth="1"/>
    <col min="15372" max="15372" width="2.6640625" style="1" customWidth="1"/>
    <col min="15373" max="15373" width="11.33203125" style="1" customWidth="1"/>
    <col min="15374" max="15374" width="2.5546875" style="1" customWidth="1"/>
    <col min="15375" max="15375" width="11.33203125" style="1" customWidth="1"/>
    <col min="15376" max="15376" width="2.109375" style="1" customWidth="1"/>
    <col min="15377" max="15377" width="9.88671875" style="1" customWidth="1"/>
    <col min="15378" max="15378" width="2.6640625" style="1" customWidth="1"/>
    <col min="15379" max="15379" width="2.44140625" style="1" customWidth="1"/>
    <col min="15380" max="15621" width="8.88671875" style="1"/>
    <col min="15622" max="15622" width="2.44140625" style="1" customWidth="1"/>
    <col min="15623" max="15623" width="27.6640625" style="1" customWidth="1"/>
    <col min="15624" max="15624" width="8" style="1" customWidth="1"/>
    <col min="15625" max="15625" width="11.33203125" style="1" customWidth="1"/>
    <col min="15626" max="15626" width="2.5546875" style="1" bestFit="1" customWidth="1"/>
    <col min="15627" max="15627" width="11.33203125" style="1" customWidth="1"/>
    <col min="15628" max="15628" width="2.6640625" style="1" customWidth="1"/>
    <col min="15629" max="15629" width="11.33203125" style="1" customWidth="1"/>
    <col min="15630" max="15630" width="2.5546875" style="1" customWidth="1"/>
    <col min="15631" max="15631" width="11.33203125" style="1" customWidth="1"/>
    <col min="15632" max="15632" width="2.109375" style="1" customWidth="1"/>
    <col min="15633" max="15633" width="9.88671875" style="1" customWidth="1"/>
    <col min="15634" max="15634" width="2.6640625" style="1" customWidth="1"/>
    <col min="15635" max="15635" width="2.44140625" style="1" customWidth="1"/>
    <col min="15636" max="15877" width="8.88671875" style="1"/>
    <col min="15878" max="15878" width="2.44140625" style="1" customWidth="1"/>
    <col min="15879" max="15879" width="27.6640625" style="1" customWidth="1"/>
    <col min="15880" max="15880" width="8" style="1" customWidth="1"/>
    <col min="15881" max="15881" width="11.33203125" style="1" customWidth="1"/>
    <col min="15882" max="15882" width="2.5546875" style="1" bestFit="1" customWidth="1"/>
    <col min="15883" max="15883" width="11.33203125" style="1" customWidth="1"/>
    <col min="15884" max="15884" width="2.6640625" style="1" customWidth="1"/>
    <col min="15885" max="15885" width="11.33203125" style="1" customWidth="1"/>
    <col min="15886" max="15886" width="2.5546875" style="1" customWidth="1"/>
    <col min="15887" max="15887" width="11.33203125" style="1" customWidth="1"/>
    <col min="15888" max="15888" width="2.109375" style="1" customWidth="1"/>
    <col min="15889" max="15889" width="9.88671875" style="1" customWidth="1"/>
    <col min="15890" max="15890" width="2.6640625" style="1" customWidth="1"/>
    <col min="15891" max="15891" width="2.44140625" style="1" customWidth="1"/>
    <col min="15892" max="16133" width="8.88671875" style="1"/>
    <col min="16134" max="16134" width="2.44140625" style="1" customWidth="1"/>
    <col min="16135" max="16135" width="27.6640625" style="1" customWidth="1"/>
    <col min="16136" max="16136" width="8" style="1" customWidth="1"/>
    <col min="16137" max="16137" width="11.33203125" style="1" customWidth="1"/>
    <col min="16138" max="16138" width="2.5546875" style="1" bestFit="1" customWidth="1"/>
    <col min="16139" max="16139" width="11.33203125" style="1" customWidth="1"/>
    <col min="16140" max="16140" width="2.6640625" style="1" customWidth="1"/>
    <col min="16141" max="16141" width="11.33203125" style="1" customWidth="1"/>
    <col min="16142" max="16142" width="2.5546875" style="1" customWidth="1"/>
    <col min="16143" max="16143" width="11.33203125" style="1" customWidth="1"/>
    <col min="16144" max="16144" width="2.109375" style="1" customWidth="1"/>
    <col min="16145" max="16145" width="9.88671875" style="1" customWidth="1"/>
    <col min="16146" max="16146" width="2.6640625" style="1" customWidth="1"/>
    <col min="16147" max="16147" width="2.44140625" style="1" customWidth="1"/>
    <col min="16148" max="16384" width="8.88671875" style="1"/>
  </cols>
  <sheetData>
    <row r="1" spans="1:19" ht="6" customHeight="1" x14ac:dyDescent="0.25"/>
    <row r="2" spans="1:19" ht="7.5" customHeight="1" x14ac:dyDescent="0.25">
      <c r="A2" s="6"/>
      <c r="B2" s="6"/>
      <c r="C2" s="6"/>
      <c r="D2" s="6"/>
      <c r="E2" s="7" t="s">
        <v>0</v>
      </c>
      <c r="F2" s="8"/>
      <c r="G2" s="8"/>
      <c r="H2" s="9" t="s">
        <v>1</v>
      </c>
      <c r="I2" s="8"/>
      <c r="J2" s="8"/>
      <c r="K2" s="9"/>
      <c r="L2" s="8"/>
      <c r="M2" s="8"/>
      <c r="N2" s="9"/>
      <c r="O2" s="8"/>
      <c r="P2" s="8"/>
      <c r="Q2" s="6"/>
      <c r="R2" s="10"/>
      <c r="S2" s="6"/>
    </row>
    <row r="3" spans="1:19" ht="19.2" x14ac:dyDescent="0.35">
      <c r="A3" s="6"/>
      <c r="B3" s="11" t="s">
        <v>2</v>
      </c>
      <c r="C3" s="11"/>
      <c r="D3" s="12"/>
      <c r="E3" s="7"/>
      <c r="F3" s="8"/>
      <c r="G3" s="8"/>
      <c r="H3" s="9"/>
      <c r="I3" s="8"/>
      <c r="J3" s="8"/>
      <c r="K3" s="9"/>
      <c r="L3" s="8"/>
      <c r="M3" s="8"/>
      <c r="N3" s="9"/>
      <c r="O3" s="8"/>
      <c r="P3" s="8"/>
      <c r="Q3" s="6"/>
      <c r="R3" s="10"/>
      <c r="S3" s="6"/>
    </row>
    <row r="4" spans="1:19" ht="17.399999999999999" customHeight="1" x14ac:dyDescent="0.25">
      <c r="A4" s="6"/>
      <c r="B4" s="12"/>
      <c r="C4" s="12"/>
      <c r="D4" s="12"/>
      <c r="E4" s="7"/>
      <c r="F4" s="8"/>
      <c r="G4" s="8"/>
      <c r="H4" s="9"/>
      <c r="I4" s="8"/>
      <c r="J4" s="8"/>
      <c r="K4" s="9"/>
      <c r="L4" s="8"/>
      <c r="M4" s="8"/>
      <c r="N4" s="9"/>
      <c r="O4" s="8"/>
      <c r="P4" s="8"/>
      <c r="Q4" s="6"/>
      <c r="R4" s="10"/>
      <c r="S4" s="6"/>
    </row>
    <row r="5" spans="1:19" ht="16.8" x14ac:dyDescent="0.3">
      <c r="A5" s="6"/>
      <c r="B5" s="13" t="s">
        <v>3</v>
      </c>
      <c r="C5" s="13"/>
      <c r="D5" s="12"/>
      <c r="E5" s="7"/>
      <c r="F5" s="8"/>
      <c r="G5" s="8"/>
      <c r="H5" s="9"/>
      <c r="I5" s="8"/>
      <c r="J5" s="8"/>
      <c r="K5" s="9"/>
      <c r="L5" s="8"/>
      <c r="M5" s="8"/>
      <c r="N5" s="9"/>
      <c r="O5" s="8"/>
      <c r="P5" s="8"/>
      <c r="Q5" s="6"/>
      <c r="R5" s="14" t="s">
        <v>105</v>
      </c>
      <c r="S5" s="6"/>
    </row>
    <row r="6" spans="1:19" x14ac:dyDescent="0.25">
      <c r="A6" s="6"/>
      <c r="B6" s="15"/>
      <c r="C6" s="15"/>
      <c r="D6" s="16"/>
      <c r="E6" s="16"/>
      <c r="F6" s="17"/>
      <c r="G6" s="17"/>
      <c r="H6" s="16"/>
      <c r="I6" s="17"/>
      <c r="J6" s="17"/>
      <c r="K6" s="16"/>
      <c r="L6" s="17"/>
      <c r="M6" s="17"/>
      <c r="N6" s="16"/>
      <c r="O6" s="8"/>
      <c r="P6" s="8"/>
      <c r="Q6" s="6"/>
      <c r="R6" s="10"/>
      <c r="S6" s="6"/>
    </row>
    <row r="7" spans="1:19" x14ac:dyDescent="0.25">
      <c r="A7" s="6"/>
      <c r="B7" s="18" t="s">
        <v>4</v>
      </c>
      <c r="C7" s="18"/>
      <c r="D7" s="16"/>
      <c r="E7" s="16"/>
      <c r="F7" s="17"/>
      <c r="G7" s="17"/>
      <c r="H7" s="16"/>
      <c r="I7" s="17"/>
      <c r="J7" s="17"/>
      <c r="K7" s="16"/>
      <c r="L7" s="109" t="s">
        <v>5</v>
      </c>
      <c r="M7" s="110"/>
      <c r="N7" s="110"/>
      <c r="O7" s="110"/>
      <c r="P7" s="110"/>
      <c r="Q7" s="110"/>
      <c r="R7" s="111"/>
      <c r="S7" s="6"/>
    </row>
    <row r="8" spans="1:19" ht="13.8" thickBot="1" x14ac:dyDescent="0.3">
      <c r="A8" s="6"/>
      <c r="B8" s="15"/>
      <c r="C8" s="15"/>
      <c r="D8" s="16"/>
      <c r="E8" s="16"/>
      <c r="F8" s="17"/>
      <c r="G8" s="17"/>
      <c r="H8" s="16"/>
      <c r="I8" s="17"/>
      <c r="J8" s="17"/>
      <c r="K8" s="16"/>
      <c r="L8" s="17"/>
      <c r="M8" s="17"/>
      <c r="N8" s="16"/>
      <c r="O8" s="8"/>
      <c r="P8" s="8"/>
      <c r="Q8" s="6"/>
      <c r="R8" s="10"/>
      <c r="S8" s="6"/>
    </row>
    <row r="9" spans="1:19" ht="70.2" customHeight="1" x14ac:dyDescent="0.25">
      <c r="A9" s="6"/>
      <c r="B9" s="19" t="s">
        <v>6</v>
      </c>
      <c r="C9" s="20" t="s">
        <v>7</v>
      </c>
      <c r="D9" s="21" t="s">
        <v>8</v>
      </c>
      <c r="E9" s="22" t="s">
        <v>9</v>
      </c>
      <c r="F9" s="23"/>
      <c r="G9" s="21" t="s">
        <v>8</v>
      </c>
      <c r="H9" s="24" t="s">
        <v>10</v>
      </c>
      <c r="I9" s="23"/>
      <c r="J9" s="21" t="s">
        <v>8</v>
      </c>
      <c r="K9" s="24" t="s">
        <v>11</v>
      </c>
      <c r="L9" s="25"/>
      <c r="M9" s="21" t="s">
        <v>8</v>
      </c>
      <c r="N9" s="24" t="s">
        <v>12</v>
      </c>
      <c r="O9" s="26"/>
      <c r="P9" s="21" t="s">
        <v>8</v>
      </c>
      <c r="Q9" s="24" t="s">
        <v>13</v>
      </c>
      <c r="R9" s="27"/>
      <c r="S9" s="6"/>
    </row>
    <row r="10" spans="1:19" x14ac:dyDescent="0.25">
      <c r="A10" s="6"/>
      <c r="B10" s="28"/>
      <c r="C10" s="29"/>
      <c r="D10" s="30"/>
      <c r="E10" s="112" t="s">
        <v>14</v>
      </c>
      <c r="F10" s="112"/>
      <c r="G10" s="112"/>
      <c r="H10" s="112"/>
      <c r="I10" s="112"/>
      <c r="J10" s="112"/>
      <c r="K10" s="112"/>
      <c r="L10" s="112"/>
      <c r="M10" s="112"/>
      <c r="N10" s="112"/>
      <c r="O10" s="112"/>
      <c r="P10" s="112"/>
      <c r="Q10" s="112"/>
      <c r="R10" s="31"/>
      <c r="S10" s="6"/>
    </row>
    <row r="11" spans="1:19" ht="15" customHeight="1" x14ac:dyDescent="0.25">
      <c r="A11" s="6"/>
      <c r="B11" s="32" t="str">
        <f>L7</f>
        <v>Albania</v>
      </c>
      <c r="C11" s="33" t="str">
        <f>VLOOKUP(L7,B19:R66,2,TRUE)</f>
        <v>U</v>
      </c>
      <c r="D11" s="34" t="str">
        <f>IF((VLOOKUP(L7,B19:R66,3,TRUE)=""),"",(VLOOKUP(L7,B19:R66,3,TRUE)))</f>
        <v>...</v>
      </c>
      <c r="E11" s="35" t="str">
        <f>IF((VLOOKUP(L7,B19:R66,4,TRUE)=""),"",(VLOOKUP(L7,B19:R66,4,TRUE)))</f>
        <v>...</v>
      </c>
      <c r="F11" s="36" t="str">
        <f>IF((VLOOKUP(L7,B19:R66,5,TRUE)=""),"",(VLOOKUP(L7,B19:R66,5,TRUE)))</f>
        <v/>
      </c>
      <c r="G11" s="34">
        <f>IF((VLOOKUP(L7,B19:R66,6,TRUE)=""),"",(VLOOKUP(L7,B19:R66,6,TRUE)))</f>
        <v>2012</v>
      </c>
      <c r="H11" s="35">
        <f>IF((VLOOKUP(L7,B19:R66,7,TRUE)=""),"",(VLOOKUP(L7,B19:R66,7,TRUE)))</f>
        <v>71</v>
      </c>
      <c r="I11" s="36" t="str">
        <f>IF((VLOOKUP(L7,B19:R66,8,TRUE)=""),"",(VLOOKUP(L7,B19:R66,8,TRUE)))</f>
        <v/>
      </c>
      <c r="J11" s="34" t="str">
        <f>IF((VLOOKUP(L7,B19:R66,9,TRUE)=""),"",(VLOOKUP(L7,B19:R66,9,TRUE)))</f>
        <v>...</v>
      </c>
      <c r="K11" s="35" t="str">
        <f>IF((VLOOKUP(L7,B19:R66,10,TRUE)=""),"",(VLOOKUP(L7,B19:R66,10,TRUE)))</f>
        <v>...</v>
      </c>
      <c r="L11" s="36" t="str">
        <f>IF((VLOOKUP(L7,B19:R66,11,TRUE)=""),"",(VLOOKUP(L7,B19:R66,11,TRUE)))</f>
        <v/>
      </c>
      <c r="M11" s="34" t="str">
        <f>IF((VLOOKUP(L7,B19:R66,12,TRUE)=""),"",(VLOOKUP(L7,B19:R66,12,TRUE)))</f>
        <v>...</v>
      </c>
      <c r="N11" s="35" t="str">
        <f>IF((VLOOKUP(L7,B19:R66,13,TRUE)=""),"",(VLOOKUP(L7,B19:R66,13,TRUE)))</f>
        <v>...</v>
      </c>
      <c r="O11" s="36" t="str">
        <f>IF((VLOOKUP(L7,B19:R66,14,TRUE)=""),"",(VLOOKUP(L7,B19:R66,14,TRUE)))</f>
        <v/>
      </c>
      <c r="P11" s="34" t="str">
        <f>IF((VLOOKUP(L7,B19:R66,15,TRUE)=""),"",(VLOOKUP(L7,B19:R66,15,TRUE)))</f>
        <v>...</v>
      </c>
      <c r="Q11" s="37" t="str">
        <f>IF((VLOOKUP(L7,B19:R66,16,TRUE)=""),"",(VLOOKUP(L7,B19:R66,16,TRUE)))</f>
        <v>...</v>
      </c>
      <c r="R11" s="38" t="str">
        <f>IF((VLOOKUP(L7,B19:R66,17,TRUE)=""),"",(VLOOKUP(L7,B19:R66,17,TRUE)))</f>
        <v/>
      </c>
      <c r="S11" s="6"/>
    </row>
    <row r="12" spans="1:19" ht="13.8" thickBot="1" x14ac:dyDescent="0.3">
      <c r="A12" s="6"/>
      <c r="B12" s="39"/>
      <c r="C12" s="40"/>
      <c r="D12" s="41"/>
      <c r="E12" s="41"/>
      <c r="F12" s="42"/>
      <c r="G12" s="42"/>
      <c r="H12" s="41"/>
      <c r="I12" s="42"/>
      <c r="J12" s="42"/>
      <c r="K12" s="41"/>
      <c r="L12" s="42"/>
      <c r="M12" s="42"/>
      <c r="N12" s="41"/>
      <c r="O12" s="43"/>
      <c r="P12" s="43"/>
      <c r="Q12" s="44"/>
      <c r="R12" s="45"/>
      <c r="S12" s="6"/>
    </row>
    <row r="13" spans="1:19" x14ac:dyDescent="0.25">
      <c r="A13" s="6"/>
      <c r="B13" s="15"/>
      <c r="C13" s="15"/>
      <c r="D13" s="16"/>
      <c r="E13" s="16"/>
      <c r="F13" s="17"/>
      <c r="G13" s="17"/>
      <c r="H13" s="16"/>
      <c r="I13" s="17"/>
      <c r="J13" s="17"/>
      <c r="K13" s="16"/>
      <c r="L13" s="17"/>
      <c r="M13" s="17"/>
      <c r="N13" s="16"/>
      <c r="O13" s="8"/>
      <c r="P13" s="8"/>
      <c r="Q13" s="6"/>
      <c r="R13" s="46" t="s">
        <v>15</v>
      </c>
      <c r="S13" s="6"/>
    </row>
    <row r="14" spans="1:19" x14ac:dyDescent="0.25">
      <c r="A14" s="6"/>
      <c r="B14" s="15"/>
      <c r="C14" s="15"/>
      <c r="D14" s="16"/>
      <c r="E14" s="16"/>
      <c r="F14" s="17"/>
      <c r="G14" s="17"/>
      <c r="H14" s="16"/>
      <c r="I14" s="17"/>
      <c r="J14" s="17"/>
      <c r="K14" s="16"/>
      <c r="L14" s="17"/>
      <c r="M14" s="17"/>
      <c r="N14" s="16"/>
      <c r="O14" s="8"/>
      <c r="P14" s="8"/>
      <c r="Q14" s="6"/>
      <c r="R14" s="10"/>
      <c r="S14" s="6"/>
    </row>
    <row r="15" spans="1:19" ht="3" customHeight="1" x14ac:dyDescent="0.25">
      <c r="L15" s="47"/>
      <c r="M15" s="47"/>
      <c r="N15" s="48"/>
      <c r="O15" s="49"/>
      <c r="P15" s="49"/>
      <c r="Q15" s="50"/>
    </row>
    <row r="16" spans="1:19" ht="3" customHeight="1" thickBot="1" x14ac:dyDescent="0.3">
      <c r="E16" s="51"/>
      <c r="F16" s="52"/>
      <c r="G16" s="52"/>
      <c r="H16" s="53"/>
      <c r="I16" s="52"/>
      <c r="J16" s="52"/>
      <c r="K16" s="53"/>
      <c r="L16" s="52"/>
      <c r="M16" s="52"/>
      <c r="N16" s="54"/>
    </row>
    <row r="17" spans="1:19" ht="69" customHeight="1" x14ac:dyDescent="0.25">
      <c r="A17" s="55"/>
      <c r="B17" s="56" t="s">
        <v>6</v>
      </c>
      <c r="C17" s="56" t="s">
        <v>7</v>
      </c>
      <c r="D17" s="57" t="s">
        <v>8</v>
      </c>
      <c r="E17" s="58" t="s">
        <v>9</v>
      </c>
      <c r="F17" s="59"/>
      <c r="G17" s="60" t="s">
        <v>8</v>
      </c>
      <c r="H17" s="61" t="s">
        <v>10</v>
      </c>
      <c r="I17" s="59"/>
      <c r="J17" s="60" t="s">
        <v>8</v>
      </c>
      <c r="K17" s="61" t="s">
        <v>11</v>
      </c>
      <c r="L17" s="62"/>
      <c r="M17" s="60" t="s">
        <v>8</v>
      </c>
      <c r="N17" s="61" t="s">
        <v>12</v>
      </c>
      <c r="O17" s="63"/>
      <c r="P17" s="60" t="s">
        <v>8</v>
      </c>
      <c r="Q17" s="61" t="s">
        <v>13</v>
      </c>
      <c r="R17" s="64"/>
      <c r="S17" s="55"/>
    </row>
    <row r="18" spans="1:19" ht="14.4" x14ac:dyDescent="0.25">
      <c r="A18" s="65"/>
      <c r="B18" s="66"/>
      <c r="C18" s="66"/>
      <c r="D18" s="113" t="s">
        <v>14</v>
      </c>
      <c r="E18" s="114"/>
      <c r="F18" s="114"/>
      <c r="G18" s="114"/>
      <c r="H18" s="114"/>
      <c r="I18" s="114"/>
      <c r="J18" s="114"/>
      <c r="K18" s="114"/>
      <c r="L18" s="114"/>
      <c r="M18" s="114"/>
      <c r="N18" s="114"/>
      <c r="O18" s="114"/>
      <c r="P18" s="114"/>
      <c r="Q18" s="114"/>
      <c r="R18" s="67"/>
      <c r="S18" s="65"/>
    </row>
    <row r="19" spans="1:19" s="68" customFormat="1" x14ac:dyDescent="0.25">
      <c r="B19" s="69" t="s">
        <v>5</v>
      </c>
      <c r="C19" s="70" t="s">
        <v>16</v>
      </c>
      <c r="D19" s="71" t="s">
        <v>17</v>
      </c>
      <c r="E19" s="72" t="s">
        <v>17</v>
      </c>
      <c r="F19" s="73"/>
      <c r="G19" s="71">
        <v>2012</v>
      </c>
      <c r="H19" s="72">
        <v>71</v>
      </c>
      <c r="I19" s="73"/>
      <c r="J19" s="71" t="s">
        <v>17</v>
      </c>
      <c r="K19" s="72" t="s">
        <v>17</v>
      </c>
      <c r="L19" s="73"/>
      <c r="M19" s="71" t="s">
        <v>17</v>
      </c>
      <c r="N19" s="72" t="s">
        <v>17</v>
      </c>
      <c r="O19" s="73"/>
      <c r="P19" s="71" t="s">
        <v>17</v>
      </c>
      <c r="Q19" s="72" t="s">
        <v>17</v>
      </c>
      <c r="R19" s="73"/>
      <c r="S19" s="74"/>
    </row>
    <row r="20" spans="1:19" s="68" customFormat="1" x14ac:dyDescent="0.25">
      <c r="B20" s="69" t="s">
        <v>18</v>
      </c>
      <c r="C20" s="70" t="s">
        <v>16</v>
      </c>
      <c r="D20" s="71" t="s">
        <v>17</v>
      </c>
      <c r="E20" s="72" t="s">
        <v>17</v>
      </c>
      <c r="F20" s="73"/>
      <c r="G20" s="71">
        <v>2012</v>
      </c>
      <c r="H20" s="72">
        <v>800</v>
      </c>
      <c r="I20" s="73"/>
      <c r="J20" s="71" t="s">
        <v>17</v>
      </c>
      <c r="K20" s="72" t="s">
        <v>17</v>
      </c>
      <c r="L20" s="73"/>
      <c r="M20" s="71" t="s">
        <v>17</v>
      </c>
      <c r="N20" s="72" t="s">
        <v>17</v>
      </c>
      <c r="O20" s="73"/>
      <c r="P20" s="71" t="s">
        <v>17</v>
      </c>
      <c r="Q20" s="72" t="s">
        <v>17</v>
      </c>
      <c r="R20" s="73"/>
      <c r="S20" s="74"/>
    </row>
    <row r="21" spans="1:19" s="68" customFormat="1" x14ac:dyDescent="0.25">
      <c r="B21" s="69" t="s">
        <v>19</v>
      </c>
      <c r="C21" s="70" t="s">
        <v>16</v>
      </c>
      <c r="D21" s="71">
        <v>2012</v>
      </c>
      <c r="E21" s="72">
        <v>51.371231079101563</v>
      </c>
      <c r="F21" s="73">
        <v>1</v>
      </c>
      <c r="G21" s="71">
        <v>2012</v>
      </c>
      <c r="H21" s="72">
        <v>51.371231079101563</v>
      </c>
      <c r="I21" s="73"/>
      <c r="J21" s="71">
        <v>2012</v>
      </c>
      <c r="K21" s="72">
        <v>0</v>
      </c>
      <c r="L21" s="73">
        <v>2</v>
      </c>
      <c r="M21" s="71">
        <v>2012</v>
      </c>
      <c r="N21" s="72">
        <v>0</v>
      </c>
      <c r="O21" s="73">
        <v>2</v>
      </c>
      <c r="P21" s="71">
        <v>2012</v>
      </c>
      <c r="Q21" s="72">
        <v>0</v>
      </c>
      <c r="R21" s="85">
        <v>3</v>
      </c>
      <c r="S21" s="74"/>
    </row>
    <row r="22" spans="1:19" s="68" customFormat="1" x14ac:dyDescent="0.25">
      <c r="B22" s="69" t="s">
        <v>20</v>
      </c>
      <c r="C22" s="70" t="s">
        <v>16</v>
      </c>
      <c r="D22" s="71" t="s">
        <v>17</v>
      </c>
      <c r="E22" s="72" t="s">
        <v>17</v>
      </c>
      <c r="F22" s="73"/>
      <c r="G22" s="71">
        <v>2000</v>
      </c>
      <c r="H22" s="72">
        <v>271</v>
      </c>
      <c r="I22" s="73"/>
      <c r="J22" s="71" t="s">
        <v>17</v>
      </c>
      <c r="K22" s="72" t="s">
        <v>17</v>
      </c>
      <c r="L22" s="73"/>
      <c r="M22" s="71" t="s">
        <v>17</v>
      </c>
      <c r="N22" s="72" t="s">
        <v>17</v>
      </c>
      <c r="O22" s="73"/>
      <c r="P22" s="71" t="s">
        <v>17</v>
      </c>
      <c r="Q22" s="72" t="s">
        <v>17</v>
      </c>
      <c r="R22" s="73"/>
      <c r="S22" s="74"/>
    </row>
    <row r="23" spans="1:19" s="68" customFormat="1" x14ac:dyDescent="0.25">
      <c r="B23" s="69" t="s">
        <v>21</v>
      </c>
      <c r="C23" s="70" t="s">
        <v>22</v>
      </c>
      <c r="D23" s="71">
        <v>2012</v>
      </c>
      <c r="E23" s="72">
        <v>6462.7397260273974</v>
      </c>
      <c r="F23" s="73"/>
      <c r="G23" s="71" t="s">
        <v>17</v>
      </c>
      <c r="H23" s="72" t="s">
        <v>17</v>
      </c>
      <c r="I23" s="73"/>
      <c r="J23" s="71" t="s">
        <v>17</v>
      </c>
      <c r="K23" s="72" t="s">
        <v>17</v>
      </c>
      <c r="L23" s="73"/>
      <c r="M23" s="71" t="s">
        <v>17</v>
      </c>
      <c r="N23" s="72" t="s">
        <v>17</v>
      </c>
      <c r="O23" s="73"/>
      <c r="P23" s="71" t="s">
        <v>17</v>
      </c>
      <c r="Q23" s="72" t="s">
        <v>17</v>
      </c>
      <c r="R23" s="73"/>
      <c r="S23" s="74"/>
    </row>
    <row r="24" spans="1:19" s="68" customFormat="1" x14ac:dyDescent="0.25">
      <c r="B24" s="75" t="s">
        <v>23</v>
      </c>
      <c r="C24" s="76" t="s">
        <v>16</v>
      </c>
      <c r="D24" s="77" t="s">
        <v>17</v>
      </c>
      <c r="E24" s="78" t="s">
        <v>17</v>
      </c>
      <c r="F24" s="52"/>
      <c r="G24" s="77">
        <v>2012</v>
      </c>
      <c r="H24" s="78">
        <v>653.20001220703125</v>
      </c>
      <c r="I24" s="52"/>
      <c r="J24" s="77" t="s">
        <v>17</v>
      </c>
      <c r="K24" s="78" t="s">
        <v>17</v>
      </c>
      <c r="L24" s="52"/>
      <c r="M24" s="77" t="s">
        <v>17</v>
      </c>
      <c r="N24" s="78" t="s">
        <v>17</v>
      </c>
      <c r="O24" s="52"/>
      <c r="P24" s="77" t="s">
        <v>17</v>
      </c>
      <c r="Q24" s="78" t="s">
        <v>17</v>
      </c>
      <c r="R24" s="52"/>
    </row>
    <row r="25" spans="1:19" s="68" customFormat="1" x14ac:dyDescent="0.25">
      <c r="B25" s="75" t="s">
        <v>24</v>
      </c>
      <c r="C25" s="76" t="s">
        <v>16</v>
      </c>
      <c r="D25" s="77" t="s">
        <v>17</v>
      </c>
      <c r="E25" s="78" t="s">
        <v>17</v>
      </c>
      <c r="F25" s="52"/>
      <c r="G25" s="77">
        <v>2000</v>
      </c>
      <c r="H25" s="78">
        <v>15781</v>
      </c>
      <c r="I25" s="52"/>
      <c r="J25" s="77" t="s">
        <v>17</v>
      </c>
      <c r="K25" s="78" t="s">
        <v>17</v>
      </c>
      <c r="L25" s="52"/>
      <c r="M25" s="77">
        <v>2000</v>
      </c>
      <c r="N25" s="78">
        <v>1703</v>
      </c>
      <c r="O25" s="52"/>
      <c r="P25" s="77" t="s">
        <v>17</v>
      </c>
      <c r="Q25" s="78" t="s">
        <v>17</v>
      </c>
      <c r="R25" s="52"/>
    </row>
    <row r="26" spans="1:19" s="68" customFormat="1" x14ac:dyDescent="0.25">
      <c r="B26" s="75" t="s">
        <v>25</v>
      </c>
      <c r="C26" s="76" t="s">
        <v>16</v>
      </c>
      <c r="D26" s="77" t="s">
        <v>17</v>
      </c>
      <c r="E26" s="78" t="s">
        <v>17</v>
      </c>
      <c r="F26" s="52"/>
      <c r="G26" s="77">
        <v>1996</v>
      </c>
      <c r="H26" s="78">
        <v>8.8000001907348633</v>
      </c>
      <c r="I26" s="52"/>
      <c r="J26" s="77" t="s">
        <v>17</v>
      </c>
      <c r="K26" s="78" t="s">
        <v>17</v>
      </c>
      <c r="L26" s="52"/>
      <c r="M26" s="77" t="s">
        <v>17</v>
      </c>
      <c r="N26" s="78" t="s">
        <v>17</v>
      </c>
      <c r="O26" s="52"/>
      <c r="P26" s="77" t="s">
        <v>17</v>
      </c>
      <c r="Q26" s="78" t="s">
        <v>17</v>
      </c>
      <c r="R26" s="52"/>
    </row>
    <row r="27" spans="1:19" s="68" customFormat="1" x14ac:dyDescent="0.25">
      <c r="B27" s="75" t="s">
        <v>26</v>
      </c>
      <c r="C27" s="76" t="s">
        <v>16</v>
      </c>
      <c r="D27" s="77">
        <v>2002</v>
      </c>
      <c r="E27" s="78">
        <v>3531</v>
      </c>
      <c r="F27" s="52"/>
      <c r="G27" s="77">
        <v>2002</v>
      </c>
      <c r="H27" s="78">
        <v>2422</v>
      </c>
      <c r="I27" s="52">
        <v>4</v>
      </c>
      <c r="J27" s="77">
        <v>2002</v>
      </c>
      <c r="K27" s="78">
        <v>212.30000305175781</v>
      </c>
      <c r="L27" s="52"/>
      <c r="M27" s="77">
        <v>2002</v>
      </c>
      <c r="N27" s="78">
        <v>110.09999847412109</v>
      </c>
      <c r="O27" s="52"/>
      <c r="P27" s="77">
        <v>2002</v>
      </c>
      <c r="Q27" s="78">
        <v>54</v>
      </c>
      <c r="R27" s="52">
        <v>5</v>
      </c>
    </row>
    <row r="28" spans="1:19" s="68" customFormat="1" x14ac:dyDescent="0.25">
      <c r="B28" s="75" t="s">
        <v>27</v>
      </c>
      <c r="C28" s="76" t="s">
        <v>16</v>
      </c>
      <c r="D28" s="77">
        <v>2012</v>
      </c>
      <c r="E28" s="78">
        <v>428.60000610351562</v>
      </c>
      <c r="F28" s="52">
        <v>6</v>
      </c>
      <c r="G28" s="77" t="s">
        <v>17</v>
      </c>
      <c r="H28" s="78" t="s">
        <v>17</v>
      </c>
      <c r="I28" s="52"/>
      <c r="J28" s="77">
        <v>2012</v>
      </c>
      <c r="K28" s="78">
        <v>104.36986541748047</v>
      </c>
      <c r="L28" s="52"/>
      <c r="M28" s="77" t="s">
        <v>17</v>
      </c>
      <c r="N28" s="78" t="s">
        <v>17</v>
      </c>
      <c r="O28" s="52"/>
      <c r="P28" s="77">
        <v>2012</v>
      </c>
      <c r="Q28" s="78">
        <v>324.23013305664062</v>
      </c>
      <c r="R28" s="52"/>
    </row>
    <row r="29" spans="1:19" s="68" customFormat="1" x14ac:dyDescent="0.25">
      <c r="B29" s="69" t="s">
        <v>28</v>
      </c>
      <c r="C29" s="70" t="s">
        <v>16</v>
      </c>
      <c r="D29" s="71">
        <v>2010</v>
      </c>
      <c r="E29" s="72">
        <v>104716.796875</v>
      </c>
      <c r="F29" s="73">
        <v>7</v>
      </c>
      <c r="G29" s="71">
        <v>2012</v>
      </c>
      <c r="H29" s="72">
        <v>9005</v>
      </c>
      <c r="I29" s="73">
        <v>8</v>
      </c>
      <c r="J29" s="71" t="s">
        <v>17</v>
      </c>
      <c r="K29" s="72" t="s">
        <v>17</v>
      </c>
      <c r="L29" s="73"/>
      <c r="M29" s="71" t="s">
        <v>17</v>
      </c>
      <c r="N29" s="72" t="s">
        <v>17</v>
      </c>
      <c r="O29" s="73"/>
      <c r="P29" s="71" t="s">
        <v>17</v>
      </c>
      <c r="Q29" s="72" t="s">
        <v>17</v>
      </c>
      <c r="R29" s="73"/>
      <c r="S29" s="74"/>
    </row>
    <row r="30" spans="1:19" s="68" customFormat="1" x14ac:dyDescent="0.25">
      <c r="B30" s="69" t="s">
        <v>29</v>
      </c>
      <c r="C30" s="70" t="s">
        <v>16</v>
      </c>
      <c r="D30" s="71" t="s">
        <v>17</v>
      </c>
      <c r="E30" s="72" t="s">
        <v>17</v>
      </c>
      <c r="F30" s="73"/>
      <c r="G30" s="71">
        <v>2011</v>
      </c>
      <c r="H30" s="72">
        <v>14.600000381469727</v>
      </c>
      <c r="I30" s="73">
        <v>9</v>
      </c>
      <c r="J30" s="71" t="s">
        <v>17</v>
      </c>
      <c r="K30" s="72" t="s">
        <v>17</v>
      </c>
      <c r="L30" s="73"/>
      <c r="M30" s="71" t="s">
        <v>17</v>
      </c>
      <c r="N30" s="72" t="s">
        <v>17</v>
      </c>
      <c r="O30" s="73"/>
      <c r="P30" s="71" t="s">
        <v>17</v>
      </c>
      <c r="Q30" s="72" t="s">
        <v>17</v>
      </c>
      <c r="R30" s="73"/>
      <c r="S30" s="74"/>
    </row>
    <row r="31" spans="1:19" s="68" customFormat="1" x14ac:dyDescent="0.25">
      <c r="B31" s="69" t="s">
        <v>30</v>
      </c>
      <c r="C31" s="70" t="s">
        <v>16</v>
      </c>
      <c r="D31" s="71">
        <v>2002</v>
      </c>
      <c r="E31" s="72">
        <v>3241.89990234375</v>
      </c>
      <c r="F31" s="73"/>
      <c r="G31" s="71">
        <v>2000</v>
      </c>
      <c r="H31" s="72">
        <v>650.4000244140625</v>
      </c>
      <c r="I31" s="73">
        <v>10</v>
      </c>
      <c r="J31" s="71" t="s">
        <v>17</v>
      </c>
      <c r="K31" s="72" t="s">
        <v>17</v>
      </c>
      <c r="L31" s="73"/>
      <c r="M31" s="71" t="s">
        <v>17</v>
      </c>
      <c r="N31" s="72" t="s">
        <v>17</v>
      </c>
      <c r="O31" s="73"/>
      <c r="P31" s="71">
        <v>2000</v>
      </c>
      <c r="Q31" s="72">
        <v>1254.800048828125</v>
      </c>
      <c r="R31" s="73"/>
      <c r="S31" s="74"/>
    </row>
    <row r="32" spans="1:19" s="68" customFormat="1" ht="25.2" customHeight="1" x14ac:dyDescent="0.25">
      <c r="B32" s="79" t="s">
        <v>31</v>
      </c>
      <c r="C32" s="70" t="s">
        <v>16</v>
      </c>
      <c r="D32" s="71" t="s">
        <v>17</v>
      </c>
      <c r="E32" s="72" t="s">
        <v>17</v>
      </c>
      <c r="F32" s="73"/>
      <c r="G32" s="71">
        <v>2002</v>
      </c>
      <c r="H32" s="72">
        <v>2495.890380859375</v>
      </c>
      <c r="I32" s="73"/>
      <c r="J32" s="71" t="s">
        <v>17</v>
      </c>
      <c r="K32" s="72" t="s">
        <v>17</v>
      </c>
      <c r="L32" s="73"/>
      <c r="M32" s="71">
        <v>2002</v>
      </c>
      <c r="N32" s="72">
        <v>77.699996948242188</v>
      </c>
      <c r="O32" s="73">
        <v>11</v>
      </c>
      <c r="P32" s="71" t="s">
        <v>17</v>
      </c>
      <c r="Q32" s="72" t="s">
        <v>17</v>
      </c>
      <c r="R32" s="73"/>
      <c r="S32" s="74"/>
    </row>
    <row r="33" spans="2:19" s="68" customFormat="1" ht="22.95" customHeight="1" x14ac:dyDescent="0.25">
      <c r="B33" s="79" t="s">
        <v>32</v>
      </c>
      <c r="C33" s="70" t="s">
        <v>16</v>
      </c>
      <c r="D33" s="71" t="s">
        <v>17</v>
      </c>
      <c r="E33" s="72" t="s">
        <v>17</v>
      </c>
      <c r="F33" s="73"/>
      <c r="G33" s="71">
        <v>2002</v>
      </c>
      <c r="H33" s="72">
        <v>146</v>
      </c>
      <c r="I33" s="73"/>
      <c r="J33" s="71" t="s">
        <v>17</v>
      </c>
      <c r="K33" s="72" t="s">
        <v>17</v>
      </c>
      <c r="L33" s="73"/>
      <c r="M33" s="71">
        <v>2002</v>
      </c>
      <c r="N33" s="72">
        <v>0.30000001192092896</v>
      </c>
      <c r="O33" s="73"/>
      <c r="P33" s="71" t="s">
        <v>17</v>
      </c>
      <c r="Q33" s="72" t="s">
        <v>17</v>
      </c>
      <c r="R33" s="73"/>
      <c r="S33" s="74"/>
    </row>
    <row r="34" spans="2:19" s="68" customFormat="1" x14ac:dyDescent="0.25">
      <c r="B34" s="75" t="s">
        <v>33</v>
      </c>
      <c r="C34" s="76" t="s">
        <v>16</v>
      </c>
      <c r="D34" s="77">
        <v>2012</v>
      </c>
      <c r="E34" s="78">
        <v>544.302734375</v>
      </c>
      <c r="F34" s="52"/>
      <c r="G34" s="77" t="s">
        <v>17</v>
      </c>
      <c r="H34" s="78" t="s">
        <v>17</v>
      </c>
      <c r="I34" s="52"/>
      <c r="J34" s="77" t="s">
        <v>17</v>
      </c>
      <c r="K34" s="78" t="s">
        <v>17</v>
      </c>
      <c r="L34" s="52"/>
      <c r="M34" s="77">
        <v>2012</v>
      </c>
      <c r="N34" s="78">
        <v>373.79345050374098</v>
      </c>
      <c r="O34" s="52"/>
      <c r="P34" s="77">
        <v>2012</v>
      </c>
      <c r="Q34" s="78">
        <v>137.72821044921875</v>
      </c>
      <c r="R34" s="52"/>
    </row>
    <row r="35" spans="2:19" s="68" customFormat="1" x14ac:dyDescent="0.25">
      <c r="B35" s="75" t="s">
        <v>34</v>
      </c>
      <c r="C35" s="76" t="s">
        <v>22</v>
      </c>
      <c r="D35" s="77">
        <v>2013</v>
      </c>
      <c r="E35" s="78">
        <v>1245.7534246575301</v>
      </c>
      <c r="F35" s="52">
        <v>12</v>
      </c>
      <c r="G35" s="77" t="s">
        <v>100</v>
      </c>
      <c r="H35" s="78" t="s">
        <v>100</v>
      </c>
      <c r="I35" s="52"/>
      <c r="J35" s="77" t="s">
        <v>100</v>
      </c>
      <c r="K35" s="78" t="s">
        <v>100</v>
      </c>
      <c r="L35" s="52"/>
      <c r="M35" s="77" t="s">
        <v>100</v>
      </c>
      <c r="N35" s="78" t="s">
        <v>100</v>
      </c>
      <c r="O35" s="52"/>
      <c r="P35" s="77" t="s">
        <v>17</v>
      </c>
      <c r="Q35" s="78" t="s">
        <v>17</v>
      </c>
      <c r="R35" s="52"/>
    </row>
    <row r="36" spans="2:19" s="68" customFormat="1" x14ac:dyDescent="0.25">
      <c r="B36" s="75" t="s">
        <v>35</v>
      </c>
      <c r="C36" s="76" t="s">
        <v>16</v>
      </c>
      <c r="D36" s="77" t="s">
        <v>17</v>
      </c>
      <c r="E36" s="78" t="s">
        <v>17</v>
      </c>
      <c r="F36" s="52"/>
      <c r="G36" s="77" t="s">
        <v>17</v>
      </c>
      <c r="H36" s="78" t="s">
        <v>17</v>
      </c>
      <c r="I36" s="52"/>
      <c r="J36" s="77" t="s">
        <v>17</v>
      </c>
      <c r="K36" s="78" t="s">
        <v>17</v>
      </c>
      <c r="L36" s="52"/>
      <c r="M36" s="77">
        <v>2000</v>
      </c>
      <c r="N36" s="78">
        <v>133.88999938964844</v>
      </c>
      <c r="O36" s="52"/>
      <c r="P36" s="77">
        <v>1990</v>
      </c>
      <c r="Q36" s="78">
        <v>127.02999877929687</v>
      </c>
      <c r="R36" s="52"/>
    </row>
    <row r="37" spans="2:19" s="68" customFormat="1" x14ac:dyDescent="0.25">
      <c r="B37" s="75" t="s">
        <v>36</v>
      </c>
      <c r="C37" s="76" t="s">
        <v>16</v>
      </c>
      <c r="D37" s="77" t="s">
        <v>17</v>
      </c>
      <c r="E37" s="78" t="s">
        <v>17</v>
      </c>
      <c r="F37" s="52"/>
      <c r="G37" s="77">
        <v>1996</v>
      </c>
      <c r="H37" s="78">
        <v>10980</v>
      </c>
      <c r="I37" s="52"/>
      <c r="J37" s="77" t="s">
        <v>17</v>
      </c>
      <c r="K37" s="78" t="s">
        <v>17</v>
      </c>
      <c r="L37" s="52"/>
      <c r="M37" s="77" t="s">
        <v>17</v>
      </c>
      <c r="N37" s="78" t="s">
        <v>17</v>
      </c>
      <c r="O37" s="52"/>
      <c r="P37" s="77" t="s">
        <v>17</v>
      </c>
      <c r="Q37" s="78" t="s">
        <v>17</v>
      </c>
      <c r="R37" s="80"/>
    </row>
    <row r="38" spans="2:19" s="68" customFormat="1" x14ac:dyDescent="0.25">
      <c r="B38" s="75" t="s">
        <v>37</v>
      </c>
      <c r="C38" s="76" t="s">
        <v>16</v>
      </c>
      <c r="D38" s="77" t="s">
        <v>17</v>
      </c>
      <c r="E38" s="78" t="s">
        <v>17</v>
      </c>
      <c r="F38" s="52"/>
      <c r="G38" s="77">
        <v>2011</v>
      </c>
      <c r="H38" s="78">
        <v>3979</v>
      </c>
      <c r="I38" s="52"/>
      <c r="J38" s="77">
        <v>2011</v>
      </c>
      <c r="K38" s="78">
        <v>1326</v>
      </c>
      <c r="L38" s="52"/>
      <c r="M38" s="77" t="s">
        <v>17</v>
      </c>
      <c r="N38" s="78" t="s">
        <v>17</v>
      </c>
      <c r="O38" s="52"/>
      <c r="P38" s="77">
        <v>2011</v>
      </c>
      <c r="Q38" s="78">
        <v>83040</v>
      </c>
      <c r="R38" s="52"/>
    </row>
    <row r="39" spans="2:19" s="68" customFormat="1" x14ac:dyDescent="0.25">
      <c r="B39" s="69" t="s">
        <v>38</v>
      </c>
      <c r="C39" s="70" t="s">
        <v>16</v>
      </c>
      <c r="D39" s="71" t="s">
        <v>17</v>
      </c>
      <c r="E39" s="72" t="s">
        <v>17</v>
      </c>
      <c r="F39" s="73"/>
      <c r="G39" s="71">
        <v>2001</v>
      </c>
      <c r="H39" s="72">
        <v>2570</v>
      </c>
      <c r="I39" s="73">
        <v>13</v>
      </c>
      <c r="J39" s="71" t="s">
        <v>17</v>
      </c>
      <c r="K39" s="72" t="s">
        <v>17</v>
      </c>
      <c r="L39" s="73"/>
      <c r="M39" s="71" t="s">
        <v>17</v>
      </c>
      <c r="N39" s="72" t="s">
        <v>17</v>
      </c>
      <c r="O39" s="73"/>
      <c r="P39" s="71">
        <v>2001</v>
      </c>
      <c r="Q39" s="72">
        <v>39540</v>
      </c>
      <c r="R39" s="73">
        <v>13</v>
      </c>
      <c r="S39" s="74"/>
    </row>
    <row r="40" spans="2:19" s="68" customFormat="1" ht="25.2" customHeight="1" x14ac:dyDescent="0.25">
      <c r="B40" s="69" t="s">
        <v>39</v>
      </c>
      <c r="C40" s="70" t="s">
        <v>16</v>
      </c>
      <c r="D40" s="71">
        <v>2000</v>
      </c>
      <c r="E40" s="72">
        <v>1115.5999999999999</v>
      </c>
      <c r="F40" s="73"/>
      <c r="G40" s="71">
        <v>2000</v>
      </c>
      <c r="H40" s="72">
        <v>650</v>
      </c>
      <c r="I40" s="73"/>
      <c r="J40" s="71">
        <v>2000</v>
      </c>
      <c r="K40" s="72">
        <v>4.0000001899898052E-3</v>
      </c>
      <c r="L40" s="73"/>
      <c r="M40" s="71" t="s">
        <v>17</v>
      </c>
      <c r="N40" s="72" t="s">
        <v>17</v>
      </c>
      <c r="O40" s="73"/>
      <c r="P40" s="71">
        <v>2000</v>
      </c>
      <c r="Q40" s="72">
        <v>280</v>
      </c>
      <c r="R40" s="73" t="s">
        <v>103</v>
      </c>
      <c r="S40" s="74"/>
    </row>
    <row r="41" spans="2:19" s="68" customFormat="1" x14ac:dyDescent="0.25">
      <c r="B41" s="69" t="s">
        <v>40</v>
      </c>
      <c r="C41" s="70" t="s">
        <v>22</v>
      </c>
      <c r="D41" s="71">
        <v>2004</v>
      </c>
      <c r="E41" s="72">
        <v>11404.1095890411</v>
      </c>
      <c r="F41" s="73"/>
      <c r="G41" s="71" t="s">
        <v>17</v>
      </c>
      <c r="H41" s="72" t="s">
        <v>17</v>
      </c>
      <c r="I41" s="73"/>
      <c r="J41" s="71" t="s">
        <v>17</v>
      </c>
      <c r="K41" s="72" t="s">
        <v>17</v>
      </c>
      <c r="L41" s="73"/>
      <c r="M41" s="71" t="s">
        <v>17</v>
      </c>
      <c r="N41" s="72" t="s">
        <v>17</v>
      </c>
      <c r="O41" s="73"/>
      <c r="P41" s="71" t="s">
        <v>17</v>
      </c>
      <c r="Q41" s="72" t="s">
        <v>17</v>
      </c>
      <c r="R41" s="73"/>
      <c r="S41" s="74"/>
    </row>
    <row r="42" spans="2:19" s="68" customFormat="1" x14ac:dyDescent="0.25">
      <c r="B42" s="69" t="s">
        <v>41</v>
      </c>
      <c r="C42" s="70" t="s">
        <v>16</v>
      </c>
      <c r="D42" s="71" t="s">
        <v>17</v>
      </c>
      <c r="E42" s="72" t="s">
        <v>17</v>
      </c>
      <c r="F42" s="73"/>
      <c r="G42" s="71">
        <v>2001</v>
      </c>
      <c r="H42" s="72">
        <v>5942</v>
      </c>
      <c r="I42" s="73">
        <v>16</v>
      </c>
      <c r="J42" s="71" t="s">
        <v>17</v>
      </c>
      <c r="K42" s="72" t="s">
        <v>17</v>
      </c>
      <c r="L42" s="73"/>
      <c r="M42" s="71" t="s">
        <v>17</v>
      </c>
      <c r="N42" s="72" t="s">
        <v>17</v>
      </c>
      <c r="O42" s="73"/>
      <c r="P42" s="71" t="s">
        <v>17</v>
      </c>
      <c r="Q42" s="72" t="s">
        <v>17</v>
      </c>
      <c r="R42" s="73"/>
      <c r="S42" s="74"/>
    </row>
    <row r="43" spans="2:19" s="68" customFormat="1" x14ac:dyDescent="0.25">
      <c r="B43" s="81" t="s">
        <v>42</v>
      </c>
      <c r="C43" s="82" t="s">
        <v>16</v>
      </c>
      <c r="D43" s="83">
        <v>2011</v>
      </c>
      <c r="E43" s="84">
        <v>1937.69995117187</v>
      </c>
      <c r="F43" s="85"/>
      <c r="G43" s="83">
        <v>2012</v>
      </c>
      <c r="H43" s="84">
        <v>1139</v>
      </c>
      <c r="I43" s="85"/>
      <c r="J43" s="83">
        <v>2012</v>
      </c>
      <c r="K43" s="84">
        <v>118.40000152587891</v>
      </c>
      <c r="L43" s="85"/>
      <c r="M43" s="83">
        <v>2012</v>
      </c>
      <c r="N43" s="84">
        <v>10.199999809265137</v>
      </c>
      <c r="O43" s="85">
        <v>17</v>
      </c>
      <c r="P43" s="83">
        <v>2011</v>
      </c>
      <c r="Q43" s="84">
        <v>961</v>
      </c>
      <c r="R43" s="85"/>
      <c r="S43" s="74"/>
    </row>
    <row r="44" spans="2:19" s="68" customFormat="1" x14ac:dyDescent="0.25">
      <c r="B44" s="75" t="s">
        <v>43</v>
      </c>
      <c r="C44" s="76" t="s">
        <v>16</v>
      </c>
      <c r="D44" s="77" t="s">
        <v>17</v>
      </c>
      <c r="E44" s="78" t="s">
        <v>17</v>
      </c>
      <c r="F44" s="52"/>
      <c r="G44" s="77">
        <v>2002</v>
      </c>
      <c r="H44" s="78">
        <v>1092.3753662109375</v>
      </c>
      <c r="I44" s="52"/>
      <c r="J44" s="77" t="s">
        <v>17</v>
      </c>
      <c r="K44" s="78" t="s">
        <v>17</v>
      </c>
      <c r="L44" s="52"/>
      <c r="M44" s="77" t="s">
        <v>17</v>
      </c>
      <c r="N44" s="78" t="s">
        <v>17</v>
      </c>
      <c r="O44" s="52"/>
      <c r="P44" s="77" t="s">
        <v>17</v>
      </c>
      <c r="Q44" s="78" t="s">
        <v>17</v>
      </c>
      <c r="R44" s="52"/>
    </row>
    <row r="45" spans="2:19" s="68" customFormat="1" x14ac:dyDescent="0.25">
      <c r="B45" s="75" t="s">
        <v>44</v>
      </c>
      <c r="C45" s="76" t="s">
        <v>16</v>
      </c>
      <c r="D45" s="77" t="s">
        <v>17</v>
      </c>
      <c r="E45" s="78" t="s">
        <v>17</v>
      </c>
      <c r="F45" s="52"/>
      <c r="G45" s="77">
        <v>2012</v>
      </c>
      <c r="H45" s="78">
        <v>279.0684814453125</v>
      </c>
      <c r="I45" s="52">
        <v>18</v>
      </c>
      <c r="J45" s="77" t="s">
        <v>17</v>
      </c>
      <c r="K45" s="78" t="s">
        <v>17</v>
      </c>
      <c r="L45" s="52"/>
      <c r="M45" s="77" t="s">
        <v>17</v>
      </c>
      <c r="N45" s="78" t="s">
        <v>17</v>
      </c>
      <c r="O45" s="52"/>
      <c r="P45" s="77" t="s">
        <v>17</v>
      </c>
      <c r="Q45" s="78" t="s">
        <v>17</v>
      </c>
      <c r="R45" s="52"/>
    </row>
    <row r="46" spans="2:19" s="68" customFormat="1" x14ac:dyDescent="0.25">
      <c r="B46" s="75" t="s">
        <v>45</v>
      </c>
      <c r="C46" s="76" t="s">
        <v>16</v>
      </c>
      <c r="D46" s="77" t="s">
        <v>17</v>
      </c>
      <c r="E46" s="78" t="s">
        <v>17</v>
      </c>
      <c r="F46" s="52"/>
      <c r="G46" s="77" t="s">
        <v>17</v>
      </c>
      <c r="H46" s="78" t="s">
        <v>17</v>
      </c>
      <c r="I46" s="52"/>
      <c r="J46" s="77" t="s">
        <v>17</v>
      </c>
      <c r="K46" s="78" t="s">
        <v>17</v>
      </c>
      <c r="L46" s="52"/>
      <c r="M46" s="77" t="s">
        <v>17</v>
      </c>
      <c r="N46" s="78" t="s">
        <v>17</v>
      </c>
      <c r="O46" s="52"/>
      <c r="P46" s="77">
        <v>2000</v>
      </c>
      <c r="Q46" s="78">
        <v>3071</v>
      </c>
      <c r="R46" s="52"/>
    </row>
    <row r="47" spans="2:19" s="68" customFormat="1" x14ac:dyDescent="0.25">
      <c r="B47" s="75" t="s">
        <v>46</v>
      </c>
      <c r="C47" s="76" t="s">
        <v>16</v>
      </c>
      <c r="D47" s="77" t="s">
        <v>17</v>
      </c>
      <c r="E47" s="78" t="s">
        <v>17</v>
      </c>
      <c r="F47" s="52"/>
      <c r="G47" s="77" t="s">
        <v>17</v>
      </c>
      <c r="H47" s="78" t="s">
        <v>17</v>
      </c>
      <c r="I47" s="52"/>
      <c r="J47" s="77" t="s">
        <v>17</v>
      </c>
      <c r="K47" s="78" t="s">
        <v>17</v>
      </c>
      <c r="L47" s="52"/>
      <c r="M47" s="77" t="s">
        <v>17</v>
      </c>
      <c r="N47" s="78" t="s">
        <v>17</v>
      </c>
      <c r="O47" s="52"/>
      <c r="P47" s="77">
        <v>2012</v>
      </c>
      <c r="Q47" s="78">
        <v>4</v>
      </c>
      <c r="R47" s="52"/>
    </row>
    <row r="48" spans="2:19" s="68" customFormat="1" x14ac:dyDescent="0.25">
      <c r="B48" s="75" t="s">
        <v>47</v>
      </c>
      <c r="C48" s="76" t="s">
        <v>22</v>
      </c>
      <c r="D48" s="77">
        <v>2013</v>
      </c>
      <c r="E48" s="78">
        <v>651.78082191780823</v>
      </c>
      <c r="F48" s="52"/>
      <c r="G48" s="77" t="s">
        <v>17</v>
      </c>
      <c r="H48" s="78" t="s">
        <v>17</v>
      </c>
      <c r="I48" s="52"/>
      <c r="J48" s="77" t="s">
        <v>17</v>
      </c>
      <c r="K48" s="78" t="s">
        <v>17</v>
      </c>
      <c r="L48" s="52"/>
      <c r="M48" s="77" t="s">
        <v>17</v>
      </c>
      <c r="N48" s="78" t="s">
        <v>17</v>
      </c>
      <c r="O48" s="52"/>
      <c r="P48" s="77" t="s">
        <v>17</v>
      </c>
      <c r="Q48" s="78" t="s">
        <v>17</v>
      </c>
      <c r="R48" s="52"/>
    </row>
    <row r="49" spans="2:28" s="68" customFormat="1" x14ac:dyDescent="0.25">
      <c r="B49" s="69" t="s">
        <v>48</v>
      </c>
      <c r="C49" s="70" t="s">
        <v>22</v>
      </c>
      <c r="D49" s="71">
        <v>1999</v>
      </c>
      <c r="E49" s="72">
        <v>49.315068493150683</v>
      </c>
      <c r="F49" s="73"/>
      <c r="G49" s="71" t="s">
        <v>17</v>
      </c>
      <c r="H49" s="72" t="s">
        <v>17</v>
      </c>
      <c r="I49" s="73"/>
      <c r="J49" s="71" t="s">
        <v>17</v>
      </c>
      <c r="K49" s="72" t="s">
        <v>17</v>
      </c>
      <c r="L49" s="73"/>
      <c r="M49" s="71" t="s">
        <v>17</v>
      </c>
      <c r="N49" s="72" t="s">
        <v>17</v>
      </c>
      <c r="O49" s="73"/>
      <c r="P49" s="71" t="s">
        <v>17</v>
      </c>
      <c r="Q49" s="72" t="s">
        <v>17</v>
      </c>
      <c r="R49" s="73"/>
      <c r="S49" s="74"/>
    </row>
    <row r="50" spans="2:28" s="68" customFormat="1" x14ac:dyDescent="0.25">
      <c r="B50" s="69" t="s">
        <v>49</v>
      </c>
      <c r="C50" s="70" t="s">
        <v>22</v>
      </c>
      <c r="D50" s="71">
        <v>2013</v>
      </c>
      <c r="E50" s="72">
        <v>184.38356164383561</v>
      </c>
      <c r="F50" s="73">
        <v>19</v>
      </c>
      <c r="G50" s="71" t="s">
        <v>17</v>
      </c>
      <c r="H50" s="72" t="s">
        <v>17</v>
      </c>
      <c r="I50" s="73"/>
      <c r="J50" s="71" t="s">
        <v>17</v>
      </c>
      <c r="K50" s="72" t="s">
        <v>17</v>
      </c>
      <c r="L50" s="73"/>
      <c r="M50" s="71" t="s">
        <v>17</v>
      </c>
      <c r="N50" s="72" t="s">
        <v>17</v>
      </c>
      <c r="O50" s="73"/>
      <c r="P50" s="71" t="s">
        <v>17</v>
      </c>
      <c r="Q50" s="72" t="s">
        <v>17</v>
      </c>
      <c r="R50" s="73"/>
      <c r="S50" s="74"/>
    </row>
    <row r="51" spans="2:28" s="68" customFormat="1" x14ac:dyDescent="0.25">
      <c r="B51" s="69" t="s">
        <v>50</v>
      </c>
      <c r="C51" s="70" t="s">
        <v>16</v>
      </c>
      <c r="D51" s="71" t="s">
        <v>17</v>
      </c>
      <c r="E51" s="72" t="s">
        <v>17</v>
      </c>
      <c r="F51" s="73"/>
      <c r="G51" s="71">
        <v>2012</v>
      </c>
      <c r="H51" s="72">
        <v>72</v>
      </c>
      <c r="I51" s="73"/>
      <c r="J51" s="71" t="s">
        <v>17</v>
      </c>
      <c r="K51" s="72" t="s">
        <v>17</v>
      </c>
      <c r="L51" s="73"/>
      <c r="M51" s="71">
        <v>2000</v>
      </c>
      <c r="N51" s="72">
        <v>5</v>
      </c>
      <c r="O51" s="73">
        <v>20</v>
      </c>
      <c r="P51" s="71" t="s">
        <v>17</v>
      </c>
      <c r="Q51" s="72" t="s">
        <v>17</v>
      </c>
      <c r="R51" s="73"/>
      <c r="S51" s="74"/>
    </row>
    <row r="52" spans="2:28" s="68" customFormat="1" x14ac:dyDescent="0.25">
      <c r="B52" s="69" t="s">
        <v>51</v>
      </c>
      <c r="C52" s="70" t="s">
        <v>16</v>
      </c>
      <c r="D52" s="71">
        <v>2011</v>
      </c>
      <c r="E52" s="72">
        <v>17.059999465942383</v>
      </c>
      <c r="F52" s="73">
        <v>21</v>
      </c>
      <c r="G52" s="71">
        <v>2011</v>
      </c>
      <c r="H52" s="72">
        <v>17.059999465942301</v>
      </c>
      <c r="I52" s="73">
        <v>21</v>
      </c>
      <c r="J52" s="71">
        <v>2012</v>
      </c>
      <c r="K52" s="72">
        <v>0</v>
      </c>
      <c r="L52" s="73"/>
      <c r="M52" s="71">
        <v>2012</v>
      </c>
      <c r="N52" s="72">
        <v>0</v>
      </c>
      <c r="O52" s="73"/>
      <c r="P52" s="71">
        <v>2012</v>
      </c>
      <c r="Q52" s="72">
        <v>0</v>
      </c>
      <c r="R52" s="73"/>
      <c r="S52" s="74"/>
    </row>
    <row r="53" spans="2:28" s="68" customFormat="1" ht="14.4" x14ac:dyDescent="0.3">
      <c r="B53" s="75" t="s">
        <v>52</v>
      </c>
      <c r="C53" s="76" t="s">
        <v>16</v>
      </c>
      <c r="D53" s="77">
        <v>2012</v>
      </c>
      <c r="E53" s="78">
        <v>77.136245727539062</v>
      </c>
      <c r="F53" s="52"/>
      <c r="G53" s="77">
        <v>2012</v>
      </c>
      <c r="H53" s="78">
        <v>32.397220611572266</v>
      </c>
      <c r="I53" s="52"/>
      <c r="J53" s="77" t="s">
        <v>17</v>
      </c>
      <c r="K53" s="78" t="s">
        <v>17</v>
      </c>
      <c r="L53" s="52"/>
      <c r="M53" s="77" t="s">
        <v>17</v>
      </c>
      <c r="N53" s="78" t="s">
        <v>17</v>
      </c>
      <c r="O53" s="52"/>
      <c r="P53" s="77">
        <v>2012</v>
      </c>
      <c r="Q53" s="78">
        <v>44.739021301269531</v>
      </c>
      <c r="R53" s="52"/>
      <c r="AB53"/>
    </row>
    <row r="54" spans="2:28" s="68" customFormat="1" x14ac:dyDescent="0.25">
      <c r="B54" s="75" t="s">
        <v>53</v>
      </c>
      <c r="C54" s="76" t="s">
        <v>16</v>
      </c>
      <c r="D54" s="77" t="s">
        <v>17</v>
      </c>
      <c r="E54" s="78" t="s">
        <v>17</v>
      </c>
      <c r="F54" s="52"/>
      <c r="G54" s="77">
        <v>2002</v>
      </c>
      <c r="H54" s="78">
        <v>77.500999450683594</v>
      </c>
      <c r="I54" s="52">
        <v>22</v>
      </c>
      <c r="J54" s="77" t="s">
        <v>17</v>
      </c>
      <c r="K54" s="78" t="s">
        <v>17</v>
      </c>
      <c r="L54" s="52"/>
      <c r="M54" s="77" t="s">
        <v>17</v>
      </c>
      <c r="N54" s="78" t="s">
        <v>17</v>
      </c>
      <c r="O54" s="52"/>
      <c r="P54" s="77">
        <v>2000</v>
      </c>
      <c r="Q54" s="78">
        <v>1411.800048828125</v>
      </c>
      <c r="R54" s="52"/>
    </row>
    <row r="55" spans="2:28" s="68" customFormat="1" x14ac:dyDescent="0.25">
      <c r="B55" s="75" t="s">
        <v>54</v>
      </c>
      <c r="C55" s="76" t="s">
        <v>22</v>
      </c>
      <c r="D55" s="77">
        <v>2013</v>
      </c>
      <c r="E55" s="78">
        <v>5938.3561643835619</v>
      </c>
      <c r="F55" s="52"/>
      <c r="G55" s="77" t="s">
        <v>17</v>
      </c>
      <c r="H55" s="78" t="s">
        <v>17</v>
      </c>
      <c r="I55" s="52"/>
      <c r="J55" s="77" t="s">
        <v>17</v>
      </c>
      <c r="K55" s="78" t="s">
        <v>17</v>
      </c>
      <c r="L55" s="52"/>
      <c r="M55" s="77" t="s">
        <v>17</v>
      </c>
      <c r="N55" s="78" t="s">
        <v>17</v>
      </c>
      <c r="O55" s="52"/>
      <c r="P55" s="77" t="s">
        <v>17</v>
      </c>
      <c r="Q55" s="78" t="s">
        <v>17</v>
      </c>
      <c r="R55" s="52"/>
    </row>
    <row r="56" spans="2:28" s="68" customFormat="1" x14ac:dyDescent="0.25">
      <c r="B56" s="75" t="s">
        <v>55</v>
      </c>
      <c r="C56" s="76" t="s">
        <v>16</v>
      </c>
      <c r="D56" s="77" t="s">
        <v>17</v>
      </c>
      <c r="E56" s="78" t="s">
        <v>17</v>
      </c>
      <c r="F56" s="52"/>
      <c r="G56" s="77">
        <v>2012</v>
      </c>
      <c r="H56" s="78">
        <v>389.96954345703125</v>
      </c>
      <c r="I56" s="52"/>
      <c r="J56" s="77" t="s">
        <v>17</v>
      </c>
      <c r="K56" s="78" t="s">
        <v>17</v>
      </c>
      <c r="L56" s="52"/>
      <c r="M56" s="77" t="s">
        <v>17</v>
      </c>
      <c r="N56" s="78" t="s">
        <v>17</v>
      </c>
      <c r="O56" s="52"/>
      <c r="P56" s="77">
        <v>2012</v>
      </c>
      <c r="Q56" s="78">
        <v>60</v>
      </c>
      <c r="R56" s="52">
        <v>23</v>
      </c>
    </row>
    <row r="57" spans="2:28" s="68" customFormat="1" x14ac:dyDescent="0.25">
      <c r="B57" s="75" t="s">
        <v>56</v>
      </c>
      <c r="C57" s="76" t="s">
        <v>16</v>
      </c>
      <c r="D57" s="77">
        <v>2012</v>
      </c>
      <c r="E57" s="78">
        <v>1867.0999755859375</v>
      </c>
      <c r="F57" s="52"/>
      <c r="G57" s="77">
        <v>2012</v>
      </c>
      <c r="H57" s="78">
        <v>309.60000610351562</v>
      </c>
      <c r="I57" s="52"/>
      <c r="J57" s="77" t="s">
        <v>17</v>
      </c>
      <c r="K57" s="78" t="s">
        <v>17</v>
      </c>
      <c r="L57" s="52"/>
      <c r="M57" s="77" t="s">
        <v>17</v>
      </c>
      <c r="N57" s="78" t="s">
        <v>17</v>
      </c>
      <c r="O57" s="52"/>
      <c r="P57" s="77">
        <v>2012</v>
      </c>
      <c r="Q57" s="78">
        <v>24.700000762939453</v>
      </c>
      <c r="R57" s="52"/>
    </row>
    <row r="58" spans="2:28" s="68" customFormat="1" x14ac:dyDescent="0.25">
      <c r="B58" s="69" t="s">
        <v>57</v>
      </c>
      <c r="C58" s="70" t="s">
        <v>22</v>
      </c>
      <c r="D58" s="71">
        <v>2013</v>
      </c>
      <c r="E58" s="72">
        <v>5499.178082191781</v>
      </c>
      <c r="F58" s="73"/>
      <c r="G58" s="71" t="s">
        <v>17</v>
      </c>
      <c r="H58" s="72" t="s">
        <v>17</v>
      </c>
      <c r="I58" s="73"/>
      <c r="J58" s="71" t="s">
        <v>17</v>
      </c>
      <c r="K58" s="72" t="s">
        <v>17</v>
      </c>
      <c r="L58" s="73"/>
      <c r="M58" s="71" t="s">
        <v>17</v>
      </c>
      <c r="N58" s="72" t="s">
        <v>17</v>
      </c>
      <c r="O58" s="73"/>
      <c r="P58" s="71" t="s">
        <v>17</v>
      </c>
      <c r="Q58" s="72" t="s">
        <v>17</v>
      </c>
      <c r="R58" s="73"/>
      <c r="S58" s="74"/>
    </row>
    <row r="59" spans="2:28" s="68" customFormat="1" x14ac:dyDescent="0.25">
      <c r="B59" s="69" t="s">
        <v>58</v>
      </c>
      <c r="C59" s="70" t="s">
        <v>16</v>
      </c>
      <c r="D59" s="71">
        <v>2012</v>
      </c>
      <c r="E59" s="72">
        <v>1192</v>
      </c>
      <c r="F59" s="73"/>
      <c r="G59" s="71">
        <v>2012</v>
      </c>
      <c r="H59" s="72">
        <v>40</v>
      </c>
      <c r="I59" s="73">
        <v>19</v>
      </c>
      <c r="J59" s="71">
        <v>2012</v>
      </c>
      <c r="K59" s="72">
        <v>72</v>
      </c>
      <c r="L59" s="73"/>
      <c r="M59" s="71" t="s">
        <v>17</v>
      </c>
      <c r="N59" s="72" t="s">
        <v>17</v>
      </c>
      <c r="O59" s="73"/>
      <c r="P59" s="71">
        <v>2012</v>
      </c>
      <c r="Q59" s="72">
        <v>1080</v>
      </c>
      <c r="R59" s="73"/>
      <c r="S59" s="74"/>
    </row>
    <row r="60" spans="2:28" s="68" customFormat="1" x14ac:dyDescent="0.25">
      <c r="B60" s="69" t="s">
        <v>59</v>
      </c>
      <c r="C60" s="70" t="s">
        <v>16</v>
      </c>
      <c r="D60" s="71">
        <v>2002</v>
      </c>
      <c r="E60" s="72">
        <v>1320</v>
      </c>
      <c r="F60" s="73"/>
      <c r="G60" s="71">
        <v>2002</v>
      </c>
      <c r="H60" s="72">
        <v>1307</v>
      </c>
      <c r="I60" s="73"/>
      <c r="J60" s="71">
        <v>2002</v>
      </c>
      <c r="K60" s="72">
        <v>0</v>
      </c>
      <c r="L60" s="73"/>
      <c r="M60" s="71">
        <v>2002</v>
      </c>
      <c r="N60" s="72">
        <v>13</v>
      </c>
      <c r="O60" s="73"/>
      <c r="P60" s="71">
        <v>2002</v>
      </c>
      <c r="Q60" s="72">
        <v>0</v>
      </c>
      <c r="R60" s="73"/>
      <c r="S60" s="74"/>
    </row>
    <row r="61" spans="2:28" s="68" customFormat="1" x14ac:dyDescent="0.25">
      <c r="B61" s="69" t="s">
        <v>60</v>
      </c>
      <c r="C61" s="70" t="s">
        <v>22</v>
      </c>
      <c r="D61" s="71">
        <v>2013</v>
      </c>
      <c r="E61" s="72">
        <v>316.43835616438355</v>
      </c>
      <c r="F61" s="73"/>
      <c r="G61" s="71" t="s">
        <v>17</v>
      </c>
      <c r="H61" s="72" t="s">
        <v>17</v>
      </c>
      <c r="I61" s="73"/>
      <c r="J61" s="71" t="s">
        <v>17</v>
      </c>
      <c r="K61" s="72" t="s">
        <v>17</v>
      </c>
      <c r="L61" s="73"/>
      <c r="M61" s="71" t="s">
        <v>17</v>
      </c>
      <c r="N61" s="72" t="s">
        <v>17</v>
      </c>
      <c r="O61" s="73"/>
      <c r="P61" s="71" t="s">
        <v>17</v>
      </c>
      <c r="Q61" s="72" t="s">
        <v>17</v>
      </c>
      <c r="R61" s="73"/>
      <c r="S61" s="74"/>
    </row>
    <row r="62" spans="2:28" s="68" customFormat="1" x14ac:dyDescent="0.25">
      <c r="B62" s="81" t="s">
        <v>61</v>
      </c>
      <c r="C62" s="82" t="s">
        <v>16</v>
      </c>
      <c r="D62" s="83" t="s">
        <v>17</v>
      </c>
      <c r="E62" s="84" t="s">
        <v>17</v>
      </c>
      <c r="F62" s="85"/>
      <c r="G62" s="83" t="s">
        <v>17</v>
      </c>
      <c r="H62" s="84" t="s">
        <v>17</v>
      </c>
      <c r="I62" s="85"/>
      <c r="J62" s="83">
        <v>2000</v>
      </c>
      <c r="K62" s="84">
        <v>44.513999938964844</v>
      </c>
      <c r="L62" s="85">
        <v>24</v>
      </c>
      <c r="M62" s="83" t="s">
        <v>17</v>
      </c>
      <c r="N62" s="84" t="s">
        <v>17</v>
      </c>
      <c r="O62" s="85"/>
      <c r="P62" s="83">
        <v>2000</v>
      </c>
      <c r="Q62" s="84">
        <v>44.818000793457031</v>
      </c>
      <c r="R62" s="85">
        <v>24</v>
      </c>
      <c r="S62" s="86"/>
    </row>
    <row r="63" spans="2:28" s="68" customFormat="1" ht="21" x14ac:dyDescent="0.25">
      <c r="B63" s="87" t="s">
        <v>62</v>
      </c>
      <c r="C63" s="76" t="s">
        <v>16</v>
      </c>
      <c r="D63" s="77" t="s">
        <v>17</v>
      </c>
      <c r="E63" s="78" t="s">
        <v>17</v>
      </c>
      <c r="F63" s="52"/>
      <c r="G63" s="77">
        <v>2000</v>
      </c>
      <c r="H63" s="78">
        <v>13</v>
      </c>
      <c r="I63" s="52"/>
      <c r="J63" s="77" t="s">
        <v>17</v>
      </c>
      <c r="K63" s="78" t="s">
        <v>17</v>
      </c>
      <c r="L63" s="52"/>
      <c r="M63" s="77" t="s">
        <v>17</v>
      </c>
      <c r="N63" s="78" t="s">
        <v>17</v>
      </c>
      <c r="O63" s="52"/>
      <c r="P63" s="77" t="s">
        <v>17</v>
      </c>
      <c r="Q63" s="78" t="s">
        <v>17</v>
      </c>
      <c r="R63" s="52"/>
    </row>
    <row r="64" spans="2:28" s="68" customFormat="1" ht="18.600000000000001" customHeight="1" x14ac:dyDescent="0.25">
      <c r="B64" s="75" t="s">
        <v>63</v>
      </c>
      <c r="C64" s="76" t="s">
        <v>16</v>
      </c>
      <c r="D64" s="77" t="s">
        <v>17</v>
      </c>
      <c r="E64" s="78" t="s">
        <v>17</v>
      </c>
      <c r="F64" s="52"/>
      <c r="G64" s="77">
        <v>2012</v>
      </c>
      <c r="H64" s="78">
        <v>641</v>
      </c>
      <c r="I64" s="52">
        <v>25</v>
      </c>
      <c r="J64" s="77" t="s">
        <v>17</v>
      </c>
      <c r="K64" s="78" t="s">
        <v>17</v>
      </c>
      <c r="L64" s="52"/>
      <c r="M64" s="77" t="s">
        <v>17</v>
      </c>
      <c r="N64" s="78" t="s">
        <v>17</v>
      </c>
      <c r="O64" s="52"/>
      <c r="P64" s="77">
        <v>2012</v>
      </c>
      <c r="Q64" s="78">
        <v>17.399999618530273</v>
      </c>
      <c r="R64" s="52">
        <v>25</v>
      </c>
    </row>
    <row r="65" spans="1:19" s="68" customFormat="1" x14ac:dyDescent="0.25">
      <c r="B65" s="75" t="s">
        <v>64</v>
      </c>
      <c r="C65" s="76" t="s">
        <v>16</v>
      </c>
      <c r="D65" s="77">
        <v>2002</v>
      </c>
      <c r="E65" s="78">
        <v>75098.515625</v>
      </c>
      <c r="F65" s="52"/>
      <c r="G65" s="77">
        <v>2002</v>
      </c>
      <c r="H65" s="78">
        <v>5783.60009765625</v>
      </c>
      <c r="I65" s="52"/>
      <c r="J65" s="77" t="s">
        <v>17</v>
      </c>
      <c r="K65" s="78" t="s">
        <v>17</v>
      </c>
      <c r="L65" s="52"/>
      <c r="M65" s="77" t="s">
        <v>17</v>
      </c>
      <c r="N65" s="78" t="s">
        <v>17</v>
      </c>
      <c r="O65" s="52"/>
      <c r="P65" s="77">
        <v>2002</v>
      </c>
      <c r="Q65" s="78">
        <v>8000</v>
      </c>
      <c r="R65" s="52"/>
    </row>
    <row r="66" spans="1:19" s="68" customFormat="1" x14ac:dyDescent="0.25">
      <c r="B66" s="75" t="s">
        <v>65</v>
      </c>
      <c r="C66" s="76" t="s">
        <v>16</v>
      </c>
      <c r="D66" s="77">
        <v>2012</v>
      </c>
      <c r="E66" s="78">
        <v>1578.199951171875</v>
      </c>
      <c r="F66" s="52">
        <v>26</v>
      </c>
      <c r="G66" s="77">
        <v>2012</v>
      </c>
      <c r="H66" s="78">
        <v>1523.73681640625</v>
      </c>
      <c r="I66" s="52">
        <v>27</v>
      </c>
      <c r="J66" s="77" t="s">
        <v>17</v>
      </c>
      <c r="K66" s="78" t="s">
        <v>17</v>
      </c>
      <c r="L66" s="52"/>
      <c r="M66" s="77" t="s">
        <v>17</v>
      </c>
      <c r="N66" s="78" t="s">
        <v>17</v>
      </c>
      <c r="O66" s="52"/>
      <c r="P66" s="77" t="s">
        <v>17</v>
      </c>
      <c r="Q66" s="78" t="s">
        <v>17</v>
      </c>
      <c r="R66" s="52"/>
    </row>
    <row r="67" spans="1:19" x14ac:dyDescent="0.25">
      <c r="A67" s="65"/>
      <c r="B67" s="88"/>
      <c r="C67" s="88"/>
      <c r="D67" s="88"/>
      <c r="E67" s="89"/>
      <c r="F67" s="90"/>
      <c r="G67" s="90"/>
      <c r="H67" s="91"/>
      <c r="I67" s="90"/>
      <c r="J67" s="90"/>
      <c r="K67" s="91"/>
      <c r="L67" s="90"/>
      <c r="M67" s="90"/>
      <c r="N67" s="91"/>
      <c r="O67" s="90"/>
      <c r="P67" s="90"/>
      <c r="Q67" s="65"/>
      <c r="R67" s="67"/>
      <c r="S67" s="65"/>
    </row>
    <row r="68" spans="1:19" x14ac:dyDescent="0.25">
      <c r="B68" s="92"/>
      <c r="C68" s="92"/>
      <c r="D68" s="92"/>
      <c r="E68" s="48"/>
      <c r="H68" s="93"/>
      <c r="K68" s="93"/>
      <c r="N68" s="93"/>
    </row>
    <row r="69" spans="1:19" s="95" customFormat="1" x14ac:dyDescent="0.25">
      <c r="A69" s="94" t="s">
        <v>66</v>
      </c>
      <c r="D69" s="96"/>
      <c r="E69" s="97"/>
      <c r="F69" s="98"/>
      <c r="G69" s="98"/>
      <c r="H69" s="99"/>
      <c r="I69" s="98"/>
      <c r="J69" s="98"/>
      <c r="K69" s="99"/>
      <c r="L69" s="98"/>
      <c r="M69" s="98"/>
      <c r="N69" s="99"/>
      <c r="O69" s="98"/>
      <c r="P69" s="98"/>
      <c r="Q69" s="100"/>
      <c r="R69" s="101"/>
    </row>
    <row r="70" spans="1:19" s="95" customFormat="1" ht="12.75" customHeight="1" x14ac:dyDescent="0.3">
      <c r="A70" s="115" t="s">
        <v>67</v>
      </c>
      <c r="B70" s="116"/>
      <c r="C70" s="116"/>
      <c r="D70" s="116"/>
      <c r="E70" s="116"/>
      <c r="F70" s="116"/>
      <c r="G70" s="116"/>
      <c r="H70" s="116"/>
      <c r="I70" s="116"/>
      <c r="J70" s="116"/>
      <c r="K70" s="116"/>
      <c r="L70" s="116"/>
      <c r="M70" s="116"/>
      <c r="N70" s="116"/>
      <c r="O70" s="116"/>
      <c r="P70" s="116"/>
      <c r="Q70" s="116"/>
      <c r="R70" s="116"/>
    </row>
    <row r="71" spans="1:19" s="95" customFormat="1" ht="13.2" customHeight="1" x14ac:dyDescent="0.25">
      <c r="A71" s="115" t="s">
        <v>68</v>
      </c>
      <c r="B71" s="115"/>
      <c r="C71" s="115"/>
      <c r="D71" s="115"/>
      <c r="E71" s="115"/>
      <c r="F71" s="115"/>
      <c r="G71" s="115"/>
      <c r="H71" s="115"/>
      <c r="I71" s="115"/>
      <c r="J71" s="115"/>
      <c r="K71" s="115"/>
      <c r="L71" s="115"/>
      <c r="M71" s="115"/>
      <c r="N71" s="115"/>
      <c r="O71" s="115"/>
      <c r="P71" s="115"/>
      <c r="Q71" s="115"/>
      <c r="R71" s="115"/>
    </row>
    <row r="72" spans="1:19" s="95" customFormat="1" ht="13.2" customHeight="1" x14ac:dyDescent="0.25">
      <c r="B72" s="100"/>
      <c r="C72" s="100"/>
      <c r="D72" s="100"/>
      <c r="E72" s="97"/>
      <c r="F72" s="98"/>
      <c r="G72" s="98"/>
      <c r="H72" s="99"/>
      <c r="I72" s="98"/>
      <c r="J72" s="98"/>
      <c r="K72" s="99"/>
      <c r="L72" s="98"/>
      <c r="M72" s="98"/>
      <c r="N72" s="99"/>
      <c r="O72" s="98"/>
      <c r="P72" s="98"/>
      <c r="Q72" s="100"/>
      <c r="R72" s="101"/>
    </row>
    <row r="73" spans="1:19" s="95" customFormat="1" ht="15" customHeight="1" x14ac:dyDescent="0.25">
      <c r="A73" s="102" t="s">
        <v>69</v>
      </c>
      <c r="D73" s="103"/>
      <c r="E73" s="97"/>
      <c r="F73" s="98"/>
      <c r="G73" s="98"/>
      <c r="H73" s="99"/>
      <c r="I73" s="98"/>
      <c r="J73" s="98"/>
      <c r="K73" s="99"/>
      <c r="L73" s="98"/>
      <c r="M73" s="98"/>
      <c r="N73" s="99"/>
      <c r="O73" s="98"/>
      <c r="P73" s="98"/>
      <c r="Q73" s="100"/>
      <c r="R73" s="101"/>
    </row>
    <row r="74" spans="1:19" s="95" customFormat="1" ht="23.25" customHeight="1" x14ac:dyDescent="0.25">
      <c r="A74" s="104">
        <v>1</v>
      </c>
      <c r="B74" s="108" t="s">
        <v>70</v>
      </c>
      <c r="C74" s="108"/>
      <c r="D74" s="108"/>
      <c r="E74" s="108"/>
      <c r="F74" s="108"/>
      <c r="G74" s="108"/>
      <c r="H74" s="108"/>
      <c r="I74" s="108"/>
      <c r="J74" s="108"/>
      <c r="K74" s="108"/>
      <c r="L74" s="108"/>
      <c r="M74" s="108"/>
      <c r="N74" s="108"/>
      <c r="O74" s="108"/>
      <c r="P74" s="108"/>
      <c r="Q74" s="108"/>
      <c r="R74" s="108"/>
      <c r="S74" s="108"/>
    </row>
    <row r="75" spans="1:19" s="95" customFormat="1" x14ac:dyDescent="0.25">
      <c r="A75" s="104">
        <v>2</v>
      </c>
      <c r="B75" s="108" t="s">
        <v>71</v>
      </c>
      <c r="C75" s="108"/>
      <c r="D75" s="108"/>
      <c r="E75" s="108"/>
      <c r="F75" s="108"/>
      <c r="G75" s="108"/>
      <c r="H75" s="108"/>
      <c r="I75" s="108"/>
      <c r="J75" s="108"/>
      <c r="K75" s="108"/>
      <c r="L75" s="108"/>
      <c r="M75" s="108"/>
      <c r="N75" s="108"/>
      <c r="O75" s="108"/>
      <c r="P75" s="108"/>
      <c r="Q75" s="108"/>
      <c r="R75" s="108"/>
      <c r="S75" s="108"/>
    </row>
    <row r="76" spans="1:19" s="95" customFormat="1" ht="14.4" x14ac:dyDescent="0.3">
      <c r="A76" s="104">
        <v>3</v>
      </c>
      <c r="B76" s="108" t="s">
        <v>101</v>
      </c>
      <c r="C76" s="118"/>
      <c r="D76" s="118"/>
      <c r="E76" s="118"/>
      <c r="F76" s="118"/>
      <c r="G76" s="118"/>
      <c r="H76" s="118"/>
      <c r="I76" s="118"/>
      <c r="J76" s="118"/>
      <c r="K76" s="118"/>
      <c r="L76" s="118"/>
      <c r="M76" s="118"/>
      <c r="N76" s="118"/>
      <c r="O76" s="118"/>
      <c r="P76" s="118"/>
      <c r="Q76" s="118"/>
      <c r="R76" s="118"/>
      <c r="S76" s="118"/>
    </row>
    <row r="77" spans="1:19" s="95" customFormat="1" x14ac:dyDescent="0.25">
      <c r="A77" s="119">
        <v>4</v>
      </c>
      <c r="B77" s="108" t="s">
        <v>72</v>
      </c>
      <c r="C77" s="108"/>
      <c r="D77" s="108"/>
      <c r="E77" s="108"/>
      <c r="F77" s="108"/>
      <c r="G77" s="108"/>
      <c r="H77" s="108"/>
      <c r="I77" s="108"/>
      <c r="J77" s="108"/>
      <c r="K77" s="108"/>
      <c r="L77" s="108"/>
      <c r="M77" s="108"/>
      <c r="N77" s="108"/>
      <c r="O77" s="108"/>
      <c r="P77" s="108"/>
      <c r="Q77" s="108"/>
      <c r="R77" s="108"/>
      <c r="S77" s="108"/>
    </row>
    <row r="78" spans="1:19" s="95" customFormat="1" x14ac:dyDescent="0.25">
      <c r="A78" s="119">
        <v>5</v>
      </c>
      <c r="B78" s="108" t="s">
        <v>73</v>
      </c>
      <c r="C78" s="108"/>
      <c r="D78" s="108"/>
      <c r="E78" s="108"/>
      <c r="F78" s="108"/>
      <c r="G78" s="108"/>
      <c r="H78" s="108"/>
      <c r="I78" s="108"/>
      <c r="J78" s="108"/>
      <c r="K78" s="108"/>
      <c r="L78" s="108"/>
      <c r="M78" s="108"/>
      <c r="N78" s="108"/>
      <c r="O78" s="108"/>
      <c r="P78" s="108"/>
      <c r="Q78" s="108"/>
      <c r="R78" s="108"/>
      <c r="S78" s="108"/>
    </row>
    <row r="79" spans="1:19" s="95" customFormat="1" x14ac:dyDescent="0.25">
      <c r="A79" s="119">
        <v>6</v>
      </c>
      <c r="B79" s="108" t="s">
        <v>74</v>
      </c>
      <c r="C79" s="108"/>
      <c r="D79" s="108"/>
      <c r="E79" s="108"/>
      <c r="F79" s="108"/>
      <c r="G79" s="108"/>
      <c r="H79" s="108"/>
      <c r="I79" s="108"/>
      <c r="J79" s="108"/>
      <c r="K79" s="108"/>
      <c r="L79" s="108"/>
      <c r="M79" s="108"/>
      <c r="N79" s="108"/>
      <c r="O79" s="108"/>
      <c r="P79" s="108"/>
      <c r="Q79" s="108"/>
      <c r="R79" s="108"/>
      <c r="S79" s="108"/>
    </row>
    <row r="80" spans="1:19" s="95" customFormat="1" x14ac:dyDescent="0.25">
      <c r="A80" s="119">
        <v>7</v>
      </c>
      <c r="B80" s="108" t="s">
        <v>75</v>
      </c>
      <c r="C80" s="108"/>
      <c r="D80" s="108"/>
      <c r="E80" s="108"/>
      <c r="F80" s="108"/>
      <c r="G80" s="108"/>
      <c r="H80" s="108"/>
      <c r="I80" s="108"/>
      <c r="J80" s="108"/>
      <c r="K80" s="108"/>
      <c r="L80" s="108"/>
      <c r="M80" s="108"/>
      <c r="N80" s="108"/>
      <c r="O80" s="108"/>
      <c r="P80" s="108"/>
      <c r="Q80" s="108"/>
      <c r="R80" s="108"/>
      <c r="S80" s="108"/>
    </row>
    <row r="81" spans="1:19" s="95" customFormat="1" x14ac:dyDescent="0.25">
      <c r="A81" s="119">
        <v>8</v>
      </c>
      <c r="B81" s="108" t="s">
        <v>76</v>
      </c>
      <c r="C81" s="108"/>
      <c r="D81" s="108"/>
      <c r="E81" s="108"/>
      <c r="F81" s="108"/>
      <c r="G81" s="108"/>
      <c r="H81" s="108"/>
      <c r="I81" s="108"/>
      <c r="J81" s="108"/>
      <c r="K81" s="108"/>
      <c r="L81" s="108"/>
      <c r="M81" s="108"/>
      <c r="N81" s="108"/>
      <c r="O81" s="108"/>
      <c r="P81" s="108"/>
      <c r="Q81" s="108"/>
      <c r="R81" s="108"/>
      <c r="S81" s="108"/>
    </row>
    <row r="82" spans="1:19" s="95" customFormat="1" ht="23.25" customHeight="1" x14ac:dyDescent="0.25">
      <c r="A82" s="119">
        <v>9</v>
      </c>
      <c r="B82" s="108" t="s">
        <v>77</v>
      </c>
      <c r="C82" s="108"/>
      <c r="D82" s="108"/>
      <c r="E82" s="108"/>
      <c r="F82" s="108"/>
      <c r="G82" s="108"/>
      <c r="H82" s="108"/>
      <c r="I82" s="108"/>
      <c r="J82" s="108"/>
      <c r="K82" s="108"/>
      <c r="L82" s="108"/>
      <c r="M82" s="108"/>
      <c r="N82" s="108"/>
      <c r="O82" s="108"/>
      <c r="P82" s="108"/>
      <c r="Q82" s="108"/>
      <c r="R82" s="108"/>
      <c r="S82" s="108"/>
    </row>
    <row r="83" spans="1:19" s="95" customFormat="1" x14ac:dyDescent="0.25">
      <c r="A83" s="119">
        <v>10</v>
      </c>
      <c r="B83" s="108" t="s">
        <v>78</v>
      </c>
      <c r="C83" s="108"/>
      <c r="D83" s="108"/>
      <c r="E83" s="108"/>
      <c r="F83" s="108"/>
      <c r="G83" s="108"/>
      <c r="H83" s="108"/>
      <c r="I83" s="108"/>
      <c r="J83" s="108"/>
      <c r="K83" s="108"/>
      <c r="L83" s="108"/>
      <c r="M83" s="108"/>
      <c r="N83" s="108"/>
      <c r="O83" s="108"/>
      <c r="P83" s="108"/>
      <c r="Q83" s="108"/>
      <c r="R83" s="108"/>
      <c r="S83" s="108"/>
    </row>
    <row r="84" spans="1:19" s="95" customFormat="1" x14ac:dyDescent="0.25">
      <c r="A84" s="119">
        <v>11</v>
      </c>
      <c r="B84" s="108" t="s">
        <v>79</v>
      </c>
      <c r="C84" s="108"/>
      <c r="D84" s="108"/>
      <c r="E84" s="108"/>
      <c r="F84" s="108"/>
      <c r="G84" s="108"/>
      <c r="H84" s="108"/>
      <c r="I84" s="108"/>
      <c r="J84" s="108"/>
      <c r="K84" s="108"/>
      <c r="L84" s="108"/>
      <c r="M84" s="108"/>
      <c r="N84" s="108"/>
      <c r="O84" s="108"/>
      <c r="P84" s="108"/>
      <c r="Q84" s="108"/>
      <c r="R84" s="108"/>
      <c r="S84" s="108"/>
    </row>
    <row r="85" spans="1:19" s="95" customFormat="1" ht="14.4" x14ac:dyDescent="0.3">
      <c r="A85" s="119">
        <v>12</v>
      </c>
      <c r="B85" s="108" t="s">
        <v>102</v>
      </c>
      <c r="C85" s="118"/>
      <c r="D85" s="118"/>
      <c r="E85" s="118"/>
      <c r="F85" s="118"/>
      <c r="G85" s="118"/>
      <c r="H85" s="118"/>
      <c r="I85" s="118"/>
      <c r="J85" s="118"/>
      <c r="K85" s="118"/>
      <c r="L85" s="118"/>
      <c r="M85" s="118"/>
      <c r="N85" s="118"/>
      <c r="O85" s="118"/>
      <c r="P85" s="118"/>
      <c r="Q85" s="118"/>
      <c r="R85" s="118"/>
      <c r="S85" s="118"/>
    </row>
    <row r="86" spans="1:19" s="95" customFormat="1" x14ac:dyDescent="0.25">
      <c r="A86" s="119">
        <v>13</v>
      </c>
      <c r="B86" s="108" t="s">
        <v>80</v>
      </c>
      <c r="C86" s="108"/>
      <c r="D86" s="108"/>
      <c r="E86" s="108"/>
      <c r="F86" s="108"/>
      <c r="G86" s="108"/>
      <c r="H86" s="108"/>
      <c r="I86" s="108"/>
      <c r="J86" s="108"/>
      <c r="K86" s="108"/>
      <c r="L86" s="108"/>
      <c r="M86" s="108"/>
      <c r="N86" s="108"/>
      <c r="O86" s="108"/>
      <c r="P86" s="108"/>
      <c r="Q86" s="108"/>
      <c r="R86" s="108"/>
      <c r="S86" s="108"/>
    </row>
    <row r="87" spans="1:19" s="95" customFormat="1" x14ac:dyDescent="0.25">
      <c r="A87" s="119">
        <v>14</v>
      </c>
      <c r="B87" s="108" t="s">
        <v>81</v>
      </c>
      <c r="C87" s="108"/>
      <c r="D87" s="108"/>
      <c r="E87" s="108"/>
      <c r="F87" s="108"/>
      <c r="G87" s="108"/>
      <c r="H87" s="108"/>
      <c r="I87" s="108"/>
      <c r="J87" s="108"/>
      <c r="K87" s="108"/>
      <c r="L87" s="108"/>
      <c r="M87" s="108"/>
      <c r="N87" s="108"/>
      <c r="O87" s="108"/>
      <c r="P87" s="108"/>
      <c r="Q87" s="108"/>
      <c r="R87" s="108"/>
      <c r="S87" s="108"/>
    </row>
    <row r="88" spans="1:19" s="95" customFormat="1" ht="14.4" x14ac:dyDescent="0.3">
      <c r="A88" s="119">
        <v>15</v>
      </c>
      <c r="B88" s="108" t="s">
        <v>104</v>
      </c>
      <c r="C88" s="118"/>
      <c r="D88" s="118"/>
      <c r="E88" s="118"/>
      <c r="F88" s="118"/>
      <c r="G88" s="118"/>
      <c r="H88" s="118"/>
      <c r="I88" s="118"/>
      <c r="J88" s="118"/>
      <c r="K88" s="118"/>
      <c r="L88" s="118"/>
      <c r="M88" s="118"/>
      <c r="N88" s="118"/>
      <c r="O88" s="118"/>
      <c r="P88" s="118"/>
      <c r="Q88" s="118"/>
      <c r="R88" s="118"/>
      <c r="S88" s="118"/>
    </row>
    <row r="89" spans="1:19" s="95" customFormat="1" x14ac:dyDescent="0.25">
      <c r="A89" s="119">
        <v>16</v>
      </c>
      <c r="B89" s="108" t="s">
        <v>82</v>
      </c>
      <c r="C89" s="108"/>
      <c r="D89" s="108"/>
      <c r="E89" s="108"/>
      <c r="F89" s="108"/>
      <c r="G89" s="108"/>
      <c r="H89" s="108"/>
      <c r="I89" s="108"/>
      <c r="J89" s="108"/>
      <c r="K89" s="108"/>
      <c r="L89" s="108"/>
      <c r="M89" s="108"/>
      <c r="N89" s="108"/>
      <c r="O89" s="108"/>
      <c r="P89" s="108"/>
      <c r="Q89" s="108"/>
      <c r="R89" s="108"/>
      <c r="S89" s="108"/>
    </row>
    <row r="90" spans="1:19" s="95" customFormat="1" ht="23.4" customHeight="1" x14ac:dyDescent="0.25">
      <c r="A90" s="119">
        <v>17</v>
      </c>
      <c r="B90" s="108" t="s">
        <v>83</v>
      </c>
      <c r="C90" s="108"/>
      <c r="D90" s="108"/>
      <c r="E90" s="108"/>
      <c r="F90" s="108"/>
      <c r="G90" s="108"/>
      <c r="H90" s="108"/>
      <c r="I90" s="108"/>
      <c r="J90" s="108"/>
      <c r="K90" s="108"/>
      <c r="L90" s="108"/>
      <c r="M90" s="108"/>
      <c r="N90" s="108"/>
      <c r="O90" s="108"/>
      <c r="P90" s="108"/>
      <c r="Q90" s="108"/>
      <c r="R90" s="108"/>
      <c r="S90" s="108"/>
    </row>
    <row r="91" spans="1:19" s="95" customFormat="1" ht="43.2" customHeight="1" x14ac:dyDescent="0.25">
      <c r="A91" s="119">
        <v>18</v>
      </c>
      <c r="B91" s="108" t="s">
        <v>84</v>
      </c>
      <c r="C91" s="108"/>
      <c r="D91" s="108"/>
      <c r="E91" s="108"/>
      <c r="F91" s="108"/>
      <c r="G91" s="108"/>
      <c r="H91" s="108"/>
      <c r="I91" s="108"/>
      <c r="J91" s="108"/>
      <c r="K91" s="108"/>
      <c r="L91" s="108"/>
      <c r="M91" s="108"/>
      <c r="N91" s="108"/>
      <c r="O91" s="108"/>
      <c r="P91" s="108"/>
      <c r="Q91" s="108"/>
      <c r="R91" s="108"/>
      <c r="S91" s="108"/>
    </row>
    <row r="92" spans="1:19" s="95" customFormat="1" x14ac:dyDescent="0.25">
      <c r="A92" s="119">
        <v>19</v>
      </c>
      <c r="B92" s="108" t="s">
        <v>85</v>
      </c>
      <c r="C92" s="108"/>
      <c r="D92" s="108"/>
      <c r="E92" s="108"/>
      <c r="F92" s="108"/>
      <c r="G92" s="108"/>
      <c r="H92" s="108"/>
      <c r="I92" s="108"/>
      <c r="J92" s="108"/>
      <c r="K92" s="108"/>
      <c r="L92" s="108"/>
      <c r="M92" s="108"/>
      <c r="N92" s="108"/>
      <c r="O92" s="108"/>
      <c r="P92" s="108"/>
      <c r="Q92" s="108"/>
      <c r="R92" s="108"/>
      <c r="S92" s="108"/>
    </row>
    <row r="93" spans="1:19" s="95" customFormat="1" x14ac:dyDescent="0.25">
      <c r="A93" s="119">
        <v>20</v>
      </c>
      <c r="B93" s="108" t="s">
        <v>86</v>
      </c>
      <c r="C93" s="108"/>
      <c r="D93" s="108"/>
      <c r="E93" s="108"/>
      <c r="F93" s="108"/>
      <c r="G93" s="108"/>
      <c r="H93" s="108"/>
      <c r="I93" s="108"/>
      <c r="J93" s="108"/>
      <c r="K93" s="108"/>
      <c r="L93" s="108"/>
      <c r="M93" s="108"/>
      <c r="N93" s="108"/>
      <c r="O93" s="108"/>
      <c r="P93" s="108"/>
      <c r="Q93" s="108"/>
      <c r="R93" s="108"/>
      <c r="S93" s="108"/>
    </row>
    <row r="94" spans="1:19" s="95" customFormat="1" x14ac:dyDescent="0.25">
      <c r="A94" s="119">
        <v>21</v>
      </c>
      <c r="B94" s="108" t="s">
        <v>87</v>
      </c>
      <c r="C94" s="108"/>
      <c r="D94" s="108"/>
      <c r="E94" s="108"/>
      <c r="F94" s="108"/>
      <c r="G94" s="108"/>
      <c r="H94" s="108"/>
      <c r="I94" s="108"/>
      <c r="J94" s="108"/>
      <c r="K94" s="108"/>
      <c r="L94" s="108"/>
      <c r="M94" s="108"/>
      <c r="N94" s="108"/>
      <c r="O94" s="108"/>
      <c r="P94" s="108"/>
      <c r="Q94" s="108"/>
      <c r="R94" s="108"/>
      <c r="S94" s="108"/>
    </row>
    <row r="95" spans="1:19" s="95" customFormat="1" x14ac:dyDescent="0.25">
      <c r="A95" s="119">
        <v>22</v>
      </c>
      <c r="B95" s="108" t="s">
        <v>88</v>
      </c>
      <c r="C95" s="108"/>
      <c r="D95" s="108"/>
      <c r="E95" s="108"/>
      <c r="F95" s="108"/>
      <c r="G95" s="108"/>
      <c r="H95" s="108"/>
      <c r="I95" s="108"/>
      <c r="J95" s="108"/>
      <c r="K95" s="108"/>
      <c r="L95" s="108"/>
      <c r="M95" s="108"/>
      <c r="N95" s="108"/>
      <c r="O95" s="108"/>
      <c r="P95" s="108"/>
      <c r="Q95" s="108"/>
      <c r="R95" s="108"/>
      <c r="S95" s="108"/>
    </row>
    <row r="96" spans="1:19" s="95" customFormat="1" x14ac:dyDescent="0.25">
      <c r="A96" s="119">
        <v>23</v>
      </c>
      <c r="B96" s="108" t="s">
        <v>89</v>
      </c>
      <c r="C96" s="108"/>
      <c r="D96" s="108"/>
      <c r="E96" s="108"/>
      <c r="F96" s="108"/>
      <c r="G96" s="108"/>
      <c r="H96" s="108"/>
      <c r="I96" s="108"/>
      <c r="J96" s="108"/>
      <c r="K96" s="108"/>
      <c r="L96" s="108"/>
      <c r="M96" s="108"/>
      <c r="N96" s="108"/>
      <c r="O96" s="108"/>
      <c r="P96" s="108"/>
      <c r="Q96" s="108"/>
      <c r="R96" s="108"/>
      <c r="S96" s="108"/>
    </row>
    <row r="97" spans="1:19" s="95" customFormat="1" x14ac:dyDescent="0.25">
      <c r="A97" s="119">
        <v>24</v>
      </c>
      <c r="B97" s="108" t="s">
        <v>90</v>
      </c>
      <c r="C97" s="108"/>
      <c r="D97" s="108"/>
      <c r="E97" s="108"/>
      <c r="F97" s="108"/>
      <c r="G97" s="108"/>
      <c r="H97" s="108"/>
      <c r="I97" s="108"/>
      <c r="J97" s="108"/>
      <c r="K97" s="108"/>
      <c r="L97" s="108"/>
      <c r="M97" s="108"/>
      <c r="N97" s="108"/>
      <c r="O97" s="108"/>
      <c r="P97" s="108"/>
      <c r="Q97" s="108"/>
      <c r="R97" s="108"/>
      <c r="S97" s="108"/>
    </row>
    <row r="98" spans="1:19" s="95" customFormat="1" x14ac:dyDescent="0.25">
      <c r="A98" s="119">
        <v>25</v>
      </c>
      <c r="B98" s="108" t="s">
        <v>91</v>
      </c>
      <c r="C98" s="108"/>
      <c r="D98" s="108"/>
      <c r="E98" s="108"/>
      <c r="F98" s="108"/>
      <c r="G98" s="108"/>
      <c r="H98" s="108"/>
      <c r="I98" s="108"/>
      <c r="J98" s="108"/>
      <c r="K98" s="108"/>
      <c r="L98" s="108"/>
      <c r="M98" s="108"/>
      <c r="N98" s="108"/>
      <c r="O98" s="108"/>
      <c r="P98" s="108"/>
      <c r="Q98" s="108"/>
      <c r="R98" s="108"/>
      <c r="S98" s="108"/>
    </row>
    <row r="99" spans="1:19" s="95" customFormat="1" x14ac:dyDescent="0.25">
      <c r="A99" s="119">
        <v>26</v>
      </c>
      <c r="B99" s="108" t="s">
        <v>92</v>
      </c>
      <c r="C99" s="108"/>
      <c r="D99" s="108"/>
      <c r="E99" s="108"/>
      <c r="F99" s="108"/>
      <c r="G99" s="108"/>
      <c r="H99" s="108"/>
      <c r="I99" s="108"/>
      <c r="J99" s="108"/>
      <c r="K99" s="108"/>
      <c r="L99" s="108"/>
      <c r="M99" s="108"/>
      <c r="N99" s="108"/>
      <c r="O99" s="108"/>
      <c r="P99" s="108"/>
      <c r="Q99" s="108"/>
      <c r="R99" s="108"/>
      <c r="S99" s="108"/>
    </row>
    <row r="100" spans="1:19" s="95" customFormat="1" x14ac:dyDescent="0.25">
      <c r="A100" s="119">
        <v>27</v>
      </c>
      <c r="B100" s="108" t="s">
        <v>93</v>
      </c>
      <c r="C100" s="108"/>
      <c r="D100" s="108"/>
      <c r="E100" s="108"/>
      <c r="F100" s="108"/>
      <c r="G100" s="108"/>
      <c r="H100" s="108"/>
      <c r="I100" s="108"/>
      <c r="J100" s="108"/>
      <c r="K100" s="108"/>
      <c r="L100" s="108"/>
      <c r="M100" s="108"/>
      <c r="N100" s="108"/>
      <c r="O100" s="108"/>
      <c r="P100" s="108"/>
      <c r="Q100" s="108"/>
      <c r="R100" s="108"/>
      <c r="S100" s="108"/>
    </row>
    <row r="101" spans="1:19" s="95" customFormat="1" x14ac:dyDescent="0.25">
      <c r="B101" s="105"/>
      <c r="C101" s="105"/>
      <c r="D101" s="105"/>
      <c r="E101" s="97"/>
      <c r="F101" s="98"/>
      <c r="G101" s="98"/>
      <c r="H101" s="99"/>
      <c r="I101" s="98"/>
      <c r="J101" s="98"/>
      <c r="K101" s="99"/>
      <c r="L101" s="98"/>
      <c r="M101" s="98"/>
      <c r="N101" s="99"/>
      <c r="O101" s="98"/>
      <c r="P101" s="98"/>
      <c r="Q101" s="100"/>
      <c r="R101" s="101"/>
    </row>
    <row r="102" spans="1:19" s="95" customFormat="1" x14ac:dyDescent="0.25">
      <c r="A102" s="102" t="s">
        <v>94</v>
      </c>
      <c r="D102" s="106"/>
      <c r="E102" s="106"/>
      <c r="F102" s="98"/>
      <c r="G102" s="98"/>
      <c r="H102" s="99"/>
      <c r="I102" s="98"/>
      <c r="J102" s="98"/>
      <c r="K102" s="99"/>
      <c r="L102" s="98"/>
      <c r="M102" s="98"/>
      <c r="N102" s="99"/>
      <c r="O102" s="98"/>
      <c r="P102" s="98"/>
      <c r="Q102" s="100"/>
      <c r="R102" s="101"/>
    </row>
    <row r="103" spans="1:19" s="95" customFormat="1" ht="6.75" customHeight="1" x14ac:dyDescent="0.25">
      <c r="A103" s="107"/>
      <c r="D103" s="107"/>
      <c r="E103" s="97"/>
      <c r="F103" s="98"/>
      <c r="G103" s="98"/>
      <c r="H103" s="99"/>
      <c r="I103" s="98"/>
      <c r="J103" s="98"/>
      <c r="K103" s="99"/>
      <c r="L103" s="98"/>
      <c r="M103" s="98"/>
      <c r="N103" s="99"/>
      <c r="O103" s="98"/>
      <c r="P103" s="98"/>
      <c r="Q103" s="100"/>
      <c r="R103" s="101"/>
    </row>
    <row r="104" spans="1:19" s="95" customFormat="1" ht="22.5" customHeight="1" x14ac:dyDescent="0.25">
      <c r="A104" s="117" t="s">
        <v>95</v>
      </c>
      <c r="B104" s="108"/>
      <c r="C104" s="108"/>
      <c r="D104" s="108"/>
      <c r="E104" s="108"/>
      <c r="F104" s="108"/>
      <c r="G104" s="108"/>
      <c r="H104" s="108"/>
      <c r="I104" s="108"/>
      <c r="J104" s="108"/>
      <c r="K104" s="108"/>
      <c r="L104" s="108"/>
      <c r="M104" s="108"/>
      <c r="N104" s="108"/>
      <c r="O104" s="108"/>
      <c r="P104" s="108"/>
      <c r="Q104" s="108"/>
      <c r="R104" s="108"/>
    </row>
    <row r="105" spans="1:19" s="95" customFormat="1" ht="26.25" customHeight="1" x14ac:dyDescent="0.25">
      <c r="A105" s="117" t="s">
        <v>96</v>
      </c>
      <c r="B105" s="117"/>
      <c r="C105" s="117"/>
      <c r="D105" s="117"/>
      <c r="E105" s="117"/>
      <c r="F105" s="117"/>
      <c r="G105" s="117"/>
      <c r="H105" s="117"/>
      <c r="I105" s="117"/>
      <c r="J105" s="117"/>
      <c r="K105" s="117"/>
      <c r="L105" s="117"/>
      <c r="M105" s="117"/>
      <c r="N105" s="117"/>
      <c r="O105" s="117"/>
      <c r="P105" s="117"/>
      <c r="Q105" s="117"/>
      <c r="R105" s="117"/>
    </row>
    <row r="106" spans="1:19" s="95" customFormat="1" ht="26.25" customHeight="1" x14ac:dyDescent="0.25">
      <c r="A106" s="108" t="s">
        <v>97</v>
      </c>
      <c r="B106" s="117"/>
      <c r="C106" s="117"/>
      <c r="D106" s="117"/>
      <c r="E106" s="117"/>
      <c r="F106" s="117"/>
      <c r="G106" s="117"/>
      <c r="H106" s="117"/>
      <c r="I106" s="117"/>
      <c r="J106" s="117"/>
      <c r="K106" s="117"/>
      <c r="L106" s="117"/>
      <c r="M106" s="117"/>
      <c r="N106" s="117"/>
      <c r="O106" s="117"/>
      <c r="P106" s="117"/>
      <c r="Q106" s="117"/>
      <c r="R106" s="117"/>
    </row>
    <row r="107" spans="1:19" s="95" customFormat="1" ht="36.75" customHeight="1" x14ac:dyDescent="0.25">
      <c r="A107" s="117" t="s">
        <v>98</v>
      </c>
      <c r="B107" s="117"/>
      <c r="C107" s="117"/>
      <c r="D107" s="117"/>
      <c r="E107" s="117"/>
      <c r="F107" s="117"/>
      <c r="G107" s="117"/>
      <c r="H107" s="117"/>
      <c r="I107" s="117"/>
      <c r="J107" s="117"/>
      <c r="K107" s="117"/>
      <c r="L107" s="117"/>
      <c r="M107" s="117"/>
      <c r="N107" s="117"/>
      <c r="O107" s="117"/>
      <c r="P107" s="117"/>
      <c r="Q107" s="117"/>
      <c r="R107" s="117"/>
    </row>
    <row r="108" spans="1:19" x14ac:dyDescent="0.25">
      <c r="A108" s="108" t="s">
        <v>99</v>
      </c>
      <c r="B108" s="108"/>
      <c r="C108" s="108"/>
      <c r="D108" s="108"/>
      <c r="E108" s="108"/>
      <c r="F108" s="108"/>
      <c r="G108" s="108"/>
      <c r="H108" s="108"/>
      <c r="I108" s="108"/>
      <c r="J108" s="108"/>
      <c r="K108" s="108"/>
      <c r="L108" s="108"/>
      <c r="M108" s="108"/>
      <c r="N108" s="108"/>
      <c r="O108" s="108"/>
      <c r="P108" s="108"/>
      <c r="Q108" s="108"/>
      <c r="R108" s="108"/>
    </row>
  </sheetData>
  <sheetProtection selectLockedCells="1"/>
  <mergeCells count="37">
    <mergeCell ref="A105:R105"/>
    <mergeCell ref="A106:R106"/>
    <mergeCell ref="A107:R107"/>
    <mergeCell ref="A108:R108"/>
    <mergeCell ref="B96:S96"/>
    <mergeCell ref="B97:S97"/>
    <mergeCell ref="B98:S98"/>
    <mergeCell ref="B99:S99"/>
    <mergeCell ref="B100:S100"/>
    <mergeCell ref="A104:R104"/>
    <mergeCell ref="B95:S95"/>
    <mergeCell ref="B82:S82"/>
    <mergeCell ref="B83:S83"/>
    <mergeCell ref="B84:S84"/>
    <mergeCell ref="B86:S86"/>
    <mergeCell ref="B87:S87"/>
    <mergeCell ref="B89:S89"/>
    <mergeCell ref="B90:S90"/>
    <mergeCell ref="B91:S91"/>
    <mergeCell ref="B92:S92"/>
    <mergeCell ref="B93:S93"/>
    <mergeCell ref="B94:S94"/>
    <mergeCell ref="B85:S85"/>
    <mergeCell ref="B88:S88"/>
    <mergeCell ref="B81:S81"/>
    <mergeCell ref="L7:R7"/>
    <mergeCell ref="E10:Q10"/>
    <mergeCell ref="D18:Q18"/>
    <mergeCell ref="A70:R70"/>
    <mergeCell ref="A71:R71"/>
    <mergeCell ref="B74:S74"/>
    <mergeCell ref="B75:S75"/>
    <mergeCell ref="B77:S77"/>
    <mergeCell ref="B78:S78"/>
    <mergeCell ref="B79:S79"/>
    <mergeCell ref="B80:S80"/>
    <mergeCell ref="B76:S76"/>
  </mergeCells>
  <dataValidations count="1">
    <dataValidation type="list" allowBlank="1" showInputMessage="1" showErrorMessage="1" sqref="L65495:R65495 L7:R7 JJ7:JN7 TF7:TJ7 ADB7:ADF7 AMX7:ANB7 AWT7:AWX7 BGP7:BGT7 BQL7:BQP7 CAH7:CAL7 CKD7:CKH7 CTZ7:CUD7 DDV7:DDZ7 DNR7:DNV7 DXN7:DXR7 EHJ7:EHN7 ERF7:ERJ7 FBB7:FBF7 FKX7:FLB7 FUT7:FUX7 GEP7:GET7 GOL7:GOP7 GYH7:GYL7 HID7:HIH7 HRZ7:HSD7 IBV7:IBZ7 ILR7:ILV7 IVN7:IVR7 JFJ7:JFN7 JPF7:JPJ7 JZB7:JZF7 KIX7:KJB7 KST7:KSX7 LCP7:LCT7 LML7:LMP7 LWH7:LWL7 MGD7:MGH7 MPZ7:MQD7 MZV7:MZZ7 NJR7:NJV7 NTN7:NTR7 ODJ7:ODN7 ONF7:ONJ7 OXB7:OXF7 PGX7:PHB7 PQT7:PQX7 QAP7:QAT7 QKL7:QKP7 QUH7:QUL7 RED7:REH7 RNZ7:ROD7 RXV7:RXZ7 SHR7:SHV7 SRN7:SRR7 TBJ7:TBN7 TLF7:TLJ7 TVB7:TVF7 UEX7:UFB7 UOT7:UOX7 UYP7:UYT7 VIL7:VIP7 VSH7:VSL7 WCD7:WCH7 WLZ7:WMD7 WVV7:WVZ7 JJ65495:JN65495 TF65495:TJ65495 ADB65495:ADF65495 AMX65495:ANB65495 AWT65495:AWX65495 BGP65495:BGT65495 BQL65495:BQP65495 CAH65495:CAL65495 CKD65495:CKH65495 CTZ65495:CUD65495 DDV65495:DDZ65495 DNR65495:DNV65495 DXN65495:DXR65495 EHJ65495:EHN65495 ERF65495:ERJ65495 FBB65495:FBF65495 FKX65495:FLB65495 FUT65495:FUX65495 GEP65495:GET65495 GOL65495:GOP65495 GYH65495:GYL65495 HID65495:HIH65495 HRZ65495:HSD65495 IBV65495:IBZ65495 ILR65495:ILV65495 IVN65495:IVR65495 JFJ65495:JFN65495 JPF65495:JPJ65495 JZB65495:JZF65495 KIX65495:KJB65495 KST65495:KSX65495 LCP65495:LCT65495 LML65495:LMP65495 LWH65495:LWL65495 MGD65495:MGH65495 MPZ65495:MQD65495 MZV65495:MZZ65495 NJR65495:NJV65495 NTN65495:NTR65495 ODJ65495:ODN65495 ONF65495:ONJ65495 OXB65495:OXF65495 PGX65495:PHB65495 PQT65495:PQX65495 QAP65495:QAT65495 QKL65495:QKP65495 QUH65495:QUL65495 RED65495:REH65495 RNZ65495:ROD65495 RXV65495:RXZ65495 SHR65495:SHV65495 SRN65495:SRR65495 TBJ65495:TBN65495 TLF65495:TLJ65495 TVB65495:TVF65495 UEX65495:UFB65495 UOT65495:UOX65495 UYP65495:UYT65495 VIL65495:VIP65495 VSH65495:VSL65495 WCD65495:WCH65495 WLZ65495:WMD65495 WVV65495:WVZ65495 L131031:R131031 JJ131031:JN131031 TF131031:TJ131031 ADB131031:ADF131031 AMX131031:ANB131031 AWT131031:AWX131031 BGP131031:BGT131031 BQL131031:BQP131031 CAH131031:CAL131031 CKD131031:CKH131031 CTZ131031:CUD131031 DDV131031:DDZ131031 DNR131031:DNV131031 DXN131031:DXR131031 EHJ131031:EHN131031 ERF131031:ERJ131031 FBB131031:FBF131031 FKX131031:FLB131031 FUT131031:FUX131031 GEP131031:GET131031 GOL131031:GOP131031 GYH131031:GYL131031 HID131031:HIH131031 HRZ131031:HSD131031 IBV131031:IBZ131031 ILR131031:ILV131031 IVN131031:IVR131031 JFJ131031:JFN131031 JPF131031:JPJ131031 JZB131031:JZF131031 KIX131031:KJB131031 KST131031:KSX131031 LCP131031:LCT131031 LML131031:LMP131031 LWH131031:LWL131031 MGD131031:MGH131031 MPZ131031:MQD131031 MZV131031:MZZ131031 NJR131031:NJV131031 NTN131031:NTR131031 ODJ131031:ODN131031 ONF131031:ONJ131031 OXB131031:OXF131031 PGX131031:PHB131031 PQT131031:PQX131031 QAP131031:QAT131031 QKL131031:QKP131031 QUH131031:QUL131031 RED131031:REH131031 RNZ131031:ROD131031 RXV131031:RXZ131031 SHR131031:SHV131031 SRN131031:SRR131031 TBJ131031:TBN131031 TLF131031:TLJ131031 TVB131031:TVF131031 UEX131031:UFB131031 UOT131031:UOX131031 UYP131031:UYT131031 VIL131031:VIP131031 VSH131031:VSL131031 WCD131031:WCH131031 WLZ131031:WMD131031 WVV131031:WVZ131031 L196567:R196567 JJ196567:JN196567 TF196567:TJ196567 ADB196567:ADF196567 AMX196567:ANB196567 AWT196567:AWX196567 BGP196567:BGT196567 BQL196567:BQP196567 CAH196567:CAL196567 CKD196567:CKH196567 CTZ196567:CUD196567 DDV196567:DDZ196567 DNR196567:DNV196567 DXN196567:DXR196567 EHJ196567:EHN196567 ERF196567:ERJ196567 FBB196567:FBF196567 FKX196567:FLB196567 FUT196567:FUX196567 GEP196567:GET196567 GOL196567:GOP196567 GYH196567:GYL196567 HID196567:HIH196567 HRZ196567:HSD196567 IBV196567:IBZ196567 ILR196567:ILV196567 IVN196567:IVR196567 JFJ196567:JFN196567 JPF196567:JPJ196567 JZB196567:JZF196567 KIX196567:KJB196567 KST196567:KSX196567 LCP196567:LCT196567 LML196567:LMP196567 LWH196567:LWL196567 MGD196567:MGH196567 MPZ196567:MQD196567 MZV196567:MZZ196567 NJR196567:NJV196567 NTN196567:NTR196567 ODJ196567:ODN196567 ONF196567:ONJ196567 OXB196567:OXF196567 PGX196567:PHB196567 PQT196567:PQX196567 QAP196567:QAT196567 QKL196567:QKP196567 QUH196567:QUL196567 RED196567:REH196567 RNZ196567:ROD196567 RXV196567:RXZ196567 SHR196567:SHV196567 SRN196567:SRR196567 TBJ196567:TBN196567 TLF196567:TLJ196567 TVB196567:TVF196567 UEX196567:UFB196567 UOT196567:UOX196567 UYP196567:UYT196567 VIL196567:VIP196567 VSH196567:VSL196567 WCD196567:WCH196567 WLZ196567:WMD196567 WVV196567:WVZ196567 L262103:R262103 JJ262103:JN262103 TF262103:TJ262103 ADB262103:ADF262103 AMX262103:ANB262103 AWT262103:AWX262103 BGP262103:BGT262103 BQL262103:BQP262103 CAH262103:CAL262103 CKD262103:CKH262103 CTZ262103:CUD262103 DDV262103:DDZ262103 DNR262103:DNV262103 DXN262103:DXR262103 EHJ262103:EHN262103 ERF262103:ERJ262103 FBB262103:FBF262103 FKX262103:FLB262103 FUT262103:FUX262103 GEP262103:GET262103 GOL262103:GOP262103 GYH262103:GYL262103 HID262103:HIH262103 HRZ262103:HSD262103 IBV262103:IBZ262103 ILR262103:ILV262103 IVN262103:IVR262103 JFJ262103:JFN262103 JPF262103:JPJ262103 JZB262103:JZF262103 KIX262103:KJB262103 KST262103:KSX262103 LCP262103:LCT262103 LML262103:LMP262103 LWH262103:LWL262103 MGD262103:MGH262103 MPZ262103:MQD262103 MZV262103:MZZ262103 NJR262103:NJV262103 NTN262103:NTR262103 ODJ262103:ODN262103 ONF262103:ONJ262103 OXB262103:OXF262103 PGX262103:PHB262103 PQT262103:PQX262103 QAP262103:QAT262103 QKL262103:QKP262103 QUH262103:QUL262103 RED262103:REH262103 RNZ262103:ROD262103 RXV262103:RXZ262103 SHR262103:SHV262103 SRN262103:SRR262103 TBJ262103:TBN262103 TLF262103:TLJ262103 TVB262103:TVF262103 UEX262103:UFB262103 UOT262103:UOX262103 UYP262103:UYT262103 VIL262103:VIP262103 VSH262103:VSL262103 WCD262103:WCH262103 WLZ262103:WMD262103 WVV262103:WVZ262103 L327639:R327639 JJ327639:JN327639 TF327639:TJ327639 ADB327639:ADF327639 AMX327639:ANB327639 AWT327639:AWX327639 BGP327639:BGT327639 BQL327639:BQP327639 CAH327639:CAL327639 CKD327639:CKH327639 CTZ327639:CUD327639 DDV327639:DDZ327639 DNR327639:DNV327639 DXN327639:DXR327639 EHJ327639:EHN327639 ERF327639:ERJ327639 FBB327639:FBF327639 FKX327639:FLB327639 FUT327639:FUX327639 GEP327639:GET327639 GOL327639:GOP327639 GYH327639:GYL327639 HID327639:HIH327639 HRZ327639:HSD327639 IBV327639:IBZ327639 ILR327639:ILV327639 IVN327639:IVR327639 JFJ327639:JFN327639 JPF327639:JPJ327639 JZB327639:JZF327639 KIX327639:KJB327639 KST327639:KSX327639 LCP327639:LCT327639 LML327639:LMP327639 LWH327639:LWL327639 MGD327639:MGH327639 MPZ327639:MQD327639 MZV327639:MZZ327639 NJR327639:NJV327639 NTN327639:NTR327639 ODJ327639:ODN327639 ONF327639:ONJ327639 OXB327639:OXF327639 PGX327639:PHB327639 PQT327639:PQX327639 QAP327639:QAT327639 QKL327639:QKP327639 QUH327639:QUL327639 RED327639:REH327639 RNZ327639:ROD327639 RXV327639:RXZ327639 SHR327639:SHV327639 SRN327639:SRR327639 TBJ327639:TBN327639 TLF327639:TLJ327639 TVB327639:TVF327639 UEX327639:UFB327639 UOT327639:UOX327639 UYP327639:UYT327639 VIL327639:VIP327639 VSH327639:VSL327639 WCD327639:WCH327639 WLZ327639:WMD327639 WVV327639:WVZ327639 L393175:R393175 JJ393175:JN393175 TF393175:TJ393175 ADB393175:ADF393175 AMX393175:ANB393175 AWT393175:AWX393175 BGP393175:BGT393175 BQL393175:BQP393175 CAH393175:CAL393175 CKD393175:CKH393175 CTZ393175:CUD393175 DDV393175:DDZ393175 DNR393175:DNV393175 DXN393175:DXR393175 EHJ393175:EHN393175 ERF393175:ERJ393175 FBB393175:FBF393175 FKX393175:FLB393175 FUT393175:FUX393175 GEP393175:GET393175 GOL393175:GOP393175 GYH393175:GYL393175 HID393175:HIH393175 HRZ393175:HSD393175 IBV393175:IBZ393175 ILR393175:ILV393175 IVN393175:IVR393175 JFJ393175:JFN393175 JPF393175:JPJ393175 JZB393175:JZF393175 KIX393175:KJB393175 KST393175:KSX393175 LCP393175:LCT393175 LML393175:LMP393175 LWH393175:LWL393175 MGD393175:MGH393175 MPZ393175:MQD393175 MZV393175:MZZ393175 NJR393175:NJV393175 NTN393175:NTR393175 ODJ393175:ODN393175 ONF393175:ONJ393175 OXB393175:OXF393175 PGX393175:PHB393175 PQT393175:PQX393175 QAP393175:QAT393175 QKL393175:QKP393175 QUH393175:QUL393175 RED393175:REH393175 RNZ393175:ROD393175 RXV393175:RXZ393175 SHR393175:SHV393175 SRN393175:SRR393175 TBJ393175:TBN393175 TLF393175:TLJ393175 TVB393175:TVF393175 UEX393175:UFB393175 UOT393175:UOX393175 UYP393175:UYT393175 VIL393175:VIP393175 VSH393175:VSL393175 WCD393175:WCH393175 WLZ393175:WMD393175 WVV393175:WVZ393175 L458711:R458711 JJ458711:JN458711 TF458711:TJ458711 ADB458711:ADF458711 AMX458711:ANB458711 AWT458711:AWX458711 BGP458711:BGT458711 BQL458711:BQP458711 CAH458711:CAL458711 CKD458711:CKH458711 CTZ458711:CUD458711 DDV458711:DDZ458711 DNR458711:DNV458711 DXN458711:DXR458711 EHJ458711:EHN458711 ERF458711:ERJ458711 FBB458711:FBF458711 FKX458711:FLB458711 FUT458711:FUX458711 GEP458711:GET458711 GOL458711:GOP458711 GYH458711:GYL458711 HID458711:HIH458711 HRZ458711:HSD458711 IBV458711:IBZ458711 ILR458711:ILV458711 IVN458711:IVR458711 JFJ458711:JFN458711 JPF458711:JPJ458711 JZB458711:JZF458711 KIX458711:KJB458711 KST458711:KSX458711 LCP458711:LCT458711 LML458711:LMP458711 LWH458711:LWL458711 MGD458711:MGH458711 MPZ458711:MQD458711 MZV458711:MZZ458711 NJR458711:NJV458711 NTN458711:NTR458711 ODJ458711:ODN458711 ONF458711:ONJ458711 OXB458711:OXF458711 PGX458711:PHB458711 PQT458711:PQX458711 QAP458711:QAT458711 QKL458711:QKP458711 QUH458711:QUL458711 RED458711:REH458711 RNZ458711:ROD458711 RXV458711:RXZ458711 SHR458711:SHV458711 SRN458711:SRR458711 TBJ458711:TBN458711 TLF458711:TLJ458711 TVB458711:TVF458711 UEX458711:UFB458711 UOT458711:UOX458711 UYP458711:UYT458711 VIL458711:VIP458711 VSH458711:VSL458711 WCD458711:WCH458711 WLZ458711:WMD458711 WVV458711:WVZ458711 L524247:R524247 JJ524247:JN524247 TF524247:TJ524247 ADB524247:ADF524247 AMX524247:ANB524247 AWT524247:AWX524247 BGP524247:BGT524247 BQL524247:BQP524247 CAH524247:CAL524247 CKD524247:CKH524247 CTZ524247:CUD524247 DDV524247:DDZ524247 DNR524247:DNV524247 DXN524247:DXR524247 EHJ524247:EHN524247 ERF524247:ERJ524247 FBB524247:FBF524247 FKX524247:FLB524247 FUT524247:FUX524247 GEP524247:GET524247 GOL524247:GOP524247 GYH524247:GYL524247 HID524247:HIH524247 HRZ524247:HSD524247 IBV524247:IBZ524247 ILR524247:ILV524247 IVN524247:IVR524247 JFJ524247:JFN524247 JPF524247:JPJ524247 JZB524247:JZF524247 KIX524247:KJB524247 KST524247:KSX524247 LCP524247:LCT524247 LML524247:LMP524247 LWH524247:LWL524247 MGD524247:MGH524247 MPZ524247:MQD524247 MZV524247:MZZ524247 NJR524247:NJV524247 NTN524247:NTR524247 ODJ524247:ODN524247 ONF524247:ONJ524247 OXB524247:OXF524247 PGX524247:PHB524247 PQT524247:PQX524247 QAP524247:QAT524247 QKL524247:QKP524247 QUH524247:QUL524247 RED524247:REH524247 RNZ524247:ROD524247 RXV524247:RXZ524247 SHR524247:SHV524247 SRN524247:SRR524247 TBJ524247:TBN524247 TLF524247:TLJ524247 TVB524247:TVF524247 UEX524247:UFB524247 UOT524247:UOX524247 UYP524247:UYT524247 VIL524247:VIP524247 VSH524247:VSL524247 WCD524247:WCH524247 WLZ524247:WMD524247 WVV524247:WVZ524247 L589783:R589783 JJ589783:JN589783 TF589783:TJ589783 ADB589783:ADF589783 AMX589783:ANB589783 AWT589783:AWX589783 BGP589783:BGT589783 BQL589783:BQP589783 CAH589783:CAL589783 CKD589783:CKH589783 CTZ589783:CUD589783 DDV589783:DDZ589783 DNR589783:DNV589783 DXN589783:DXR589783 EHJ589783:EHN589783 ERF589783:ERJ589783 FBB589783:FBF589783 FKX589783:FLB589783 FUT589783:FUX589783 GEP589783:GET589783 GOL589783:GOP589783 GYH589783:GYL589783 HID589783:HIH589783 HRZ589783:HSD589783 IBV589783:IBZ589783 ILR589783:ILV589783 IVN589783:IVR589783 JFJ589783:JFN589783 JPF589783:JPJ589783 JZB589783:JZF589783 KIX589783:KJB589783 KST589783:KSX589783 LCP589783:LCT589783 LML589783:LMP589783 LWH589783:LWL589783 MGD589783:MGH589783 MPZ589783:MQD589783 MZV589783:MZZ589783 NJR589783:NJV589783 NTN589783:NTR589783 ODJ589783:ODN589783 ONF589783:ONJ589783 OXB589783:OXF589783 PGX589783:PHB589783 PQT589783:PQX589783 QAP589783:QAT589783 QKL589783:QKP589783 QUH589783:QUL589783 RED589783:REH589783 RNZ589783:ROD589783 RXV589783:RXZ589783 SHR589783:SHV589783 SRN589783:SRR589783 TBJ589783:TBN589783 TLF589783:TLJ589783 TVB589783:TVF589783 UEX589783:UFB589783 UOT589783:UOX589783 UYP589783:UYT589783 VIL589783:VIP589783 VSH589783:VSL589783 WCD589783:WCH589783 WLZ589783:WMD589783 WVV589783:WVZ589783 L655319:R655319 JJ655319:JN655319 TF655319:TJ655319 ADB655319:ADF655319 AMX655319:ANB655319 AWT655319:AWX655319 BGP655319:BGT655319 BQL655319:BQP655319 CAH655319:CAL655319 CKD655319:CKH655319 CTZ655319:CUD655319 DDV655319:DDZ655319 DNR655319:DNV655319 DXN655319:DXR655319 EHJ655319:EHN655319 ERF655319:ERJ655319 FBB655319:FBF655319 FKX655319:FLB655319 FUT655319:FUX655319 GEP655319:GET655319 GOL655319:GOP655319 GYH655319:GYL655319 HID655319:HIH655319 HRZ655319:HSD655319 IBV655319:IBZ655319 ILR655319:ILV655319 IVN655319:IVR655319 JFJ655319:JFN655319 JPF655319:JPJ655319 JZB655319:JZF655319 KIX655319:KJB655319 KST655319:KSX655319 LCP655319:LCT655319 LML655319:LMP655319 LWH655319:LWL655319 MGD655319:MGH655319 MPZ655319:MQD655319 MZV655319:MZZ655319 NJR655319:NJV655319 NTN655319:NTR655319 ODJ655319:ODN655319 ONF655319:ONJ655319 OXB655319:OXF655319 PGX655319:PHB655319 PQT655319:PQX655319 QAP655319:QAT655319 QKL655319:QKP655319 QUH655319:QUL655319 RED655319:REH655319 RNZ655319:ROD655319 RXV655319:RXZ655319 SHR655319:SHV655319 SRN655319:SRR655319 TBJ655319:TBN655319 TLF655319:TLJ655319 TVB655319:TVF655319 UEX655319:UFB655319 UOT655319:UOX655319 UYP655319:UYT655319 VIL655319:VIP655319 VSH655319:VSL655319 WCD655319:WCH655319 WLZ655319:WMD655319 WVV655319:WVZ655319 L720855:R720855 JJ720855:JN720855 TF720855:TJ720855 ADB720855:ADF720855 AMX720855:ANB720855 AWT720855:AWX720855 BGP720855:BGT720855 BQL720855:BQP720855 CAH720855:CAL720855 CKD720855:CKH720855 CTZ720855:CUD720855 DDV720855:DDZ720855 DNR720855:DNV720855 DXN720855:DXR720855 EHJ720855:EHN720855 ERF720855:ERJ720855 FBB720855:FBF720855 FKX720855:FLB720855 FUT720855:FUX720855 GEP720855:GET720855 GOL720855:GOP720855 GYH720855:GYL720855 HID720855:HIH720855 HRZ720855:HSD720855 IBV720855:IBZ720855 ILR720855:ILV720855 IVN720855:IVR720855 JFJ720855:JFN720855 JPF720855:JPJ720855 JZB720855:JZF720855 KIX720855:KJB720855 KST720855:KSX720855 LCP720855:LCT720855 LML720855:LMP720855 LWH720855:LWL720855 MGD720855:MGH720855 MPZ720855:MQD720855 MZV720855:MZZ720855 NJR720855:NJV720855 NTN720855:NTR720855 ODJ720855:ODN720855 ONF720855:ONJ720855 OXB720855:OXF720855 PGX720855:PHB720855 PQT720855:PQX720855 QAP720855:QAT720855 QKL720855:QKP720855 QUH720855:QUL720855 RED720855:REH720855 RNZ720855:ROD720855 RXV720855:RXZ720855 SHR720855:SHV720855 SRN720855:SRR720855 TBJ720855:TBN720855 TLF720855:TLJ720855 TVB720855:TVF720855 UEX720855:UFB720855 UOT720855:UOX720855 UYP720855:UYT720855 VIL720855:VIP720855 VSH720855:VSL720855 WCD720855:WCH720855 WLZ720855:WMD720855 WVV720855:WVZ720855 L786391:R786391 JJ786391:JN786391 TF786391:TJ786391 ADB786391:ADF786391 AMX786391:ANB786391 AWT786391:AWX786391 BGP786391:BGT786391 BQL786391:BQP786391 CAH786391:CAL786391 CKD786391:CKH786391 CTZ786391:CUD786391 DDV786391:DDZ786391 DNR786391:DNV786391 DXN786391:DXR786391 EHJ786391:EHN786391 ERF786391:ERJ786391 FBB786391:FBF786391 FKX786391:FLB786391 FUT786391:FUX786391 GEP786391:GET786391 GOL786391:GOP786391 GYH786391:GYL786391 HID786391:HIH786391 HRZ786391:HSD786391 IBV786391:IBZ786391 ILR786391:ILV786391 IVN786391:IVR786391 JFJ786391:JFN786391 JPF786391:JPJ786391 JZB786391:JZF786391 KIX786391:KJB786391 KST786391:KSX786391 LCP786391:LCT786391 LML786391:LMP786391 LWH786391:LWL786391 MGD786391:MGH786391 MPZ786391:MQD786391 MZV786391:MZZ786391 NJR786391:NJV786391 NTN786391:NTR786391 ODJ786391:ODN786391 ONF786391:ONJ786391 OXB786391:OXF786391 PGX786391:PHB786391 PQT786391:PQX786391 QAP786391:QAT786391 QKL786391:QKP786391 QUH786391:QUL786391 RED786391:REH786391 RNZ786391:ROD786391 RXV786391:RXZ786391 SHR786391:SHV786391 SRN786391:SRR786391 TBJ786391:TBN786391 TLF786391:TLJ786391 TVB786391:TVF786391 UEX786391:UFB786391 UOT786391:UOX786391 UYP786391:UYT786391 VIL786391:VIP786391 VSH786391:VSL786391 WCD786391:WCH786391 WLZ786391:WMD786391 WVV786391:WVZ786391 L851927:R851927 JJ851927:JN851927 TF851927:TJ851927 ADB851927:ADF851927 AMX851927:ANB851927 AWT851927:AWX851927 BGP851927:BGT851927 BQL851927:BQP851927 CAH851927:CAL851927 CKD851927:CKH851927 CTZ851927:CUD851927 DDV851927:DDZ851927 DNR851927:DNV851927 DXN851927:DXR851927 EHJ851927:EHN851927 ERF851927:ERJ851927 FBB851927:FBF851927 FKX851927:FLB851927 FUT851927:FUX851927 GEP851927:GET851927 GOL851927:GOP851927 GYH851927:GYL851927 HID851927:HIH851927 HRZ851927:HSD851927 IBV851927:IBZ851927 ILR851927:ILV851927 IVN851927:IVR851927 JFJ851927:JFN851927 JPF851927:JPJ851927 JZB851927:JZF851927 KIX851927:KJB851927 KST851927:KSX851927 LCP851927:LCT851927 LML851927:LMP851927 LWH851927:LWL851927 MGD851927:MGH851927 MPZ851927:MQD851927 MZV851927:MZZ851927 NJR851927:NJV851927 NTN851927:NTR851927 ODJ851927:ODN851927 ONF851927:ONJ851927 OXB851927:OXF851927 PGX851927:PHB851927 PQT851927:PQX851927 QAP851927:QAT851927 QKL851927:QKP851927 QUH851927:QUL851927 RED851927:REH851927 RNZ851927:ROD851927 RXV851927:RXZ851927 SHR851927:SHV851927 SRN851927:SRR851927 TBJ851927:TBN851927 TLF851927:TLJ851927 TVB851927:TVF851927 UEX851927:UFB851927 UOT851927:UOX851927 UYP851927:UYT851927 VIL851927:VIP851927 VSH851927:VSL851927 WCD851927:WCH851927 WLZ851927:WMD851927 WVV851927:WVZ851927 L917463:R917463 JJ917463:JN917463 TF917463:TJ917463 ADB917463:ADF917463 AMX917463:ANB917463 AWT917463:AWX917463 BGP917463:BGT917463 BQL917463:BQP917463 CAH917463:CAL917463 CKD917463:CKH917463 CTZ917463:CUD917463 DDV917463:DDZ917463 DNR917463:DNV917463 DXN917463:DXR917463 EHJ917463:EHN917463 ERF917463:ERJ917463 FBB917463:FBF917463 FKX917463:FLB917463 FUT917463:FUX917463 GEP917463:GET917463 GOL917463:GOP917463 GYH917463:GYL917463 HID917463:HIH917463 HRZ917463:HSD917463 IBV917463:IBZ917463 ILR917463:ILV917463 IVN917463:IVR917463 JFJ917463:JFN917463 JPF917463:JPJ917463 JZB917463:JZF917463 KIX917463:KJB917463 KST917463:KSX917463 LCP917463:LCT917463 LML917463:LMP917463 LWH917463:LWL917463 MGD917463:MGH917463 MPZ917463:MQD917463 MZV917463:MZZ917463 NJR917463:NJV917463 NTN917463:NTR917463 ODJ917463:ODN917463 ONF917463:ONJ917463 OXB917463:OXF917463 PGX917463:PHB917463 PQT917463:PQX917463 QAP917463:QAT917463 QKL917463:QKP917463 QUH917463:QUL917463 RED917463:REH917463 RNZ917463:ROD917463 RXV917463:RXZ917463 SHR917463:SHV917463 SRN917463:SRR917463 TBJ917463:TBN917463 TLF917463:TLJ917463 TVB917463:TVF917463 UEX917463:UFB917463 UOT917463:UOX917463 UYP917463:UYT917463 VIL917463:VIP917463 VSH917463:VSL917463 WCD917463:WCH917463 WLZ917463:WMD917463 WVV917463:WVZ917463 L982999:R982999 JJ982999:JN982999 TF982999:TJ982999 ADB982999:ADF982999 AMX982999:ANB982999 AWT982999:AWX982999 BGP982999:BGT982999 BQL982999:BQP982999 CAH982999:CAL982999 CKD982999:CKH982999 CTZ982999:CUD982999 DDV982999:DDZ982999 DNR982999:DNV982999 DXN982999:DXR982999 EHJ982999:EHN982999 ERF982999:ERJ982999 FBB982999:FBF982999 FKX982999:FLB982999 FUT982999:FUX982999 GEP982999:GET982999 GOL982999:GOP982999 GYH982999:GYL982999 HID982999:HIH982999 HRZ982999:HSD982999 IBV982999:IBZ982999 ILR982999:ILV982999 IVN982999:IVR982999 JFJ982999:JFN982999 JPF982999:JPJ982999 JZB982999:JZF982999 KIX982999:KJB982999 KST982999:KSX982999 LCP982999:LCT982999 LML982999:LMP982999 LWH982999:LWL982999 MGD982999:MGH982999 MPZ982999:MQD982999 MZV982999:MZZ982999 NJR982999:NJV982999 NTN982999:NTR982999 ODJ982999:ODN982999 ONF982999:ONJ982999 OXB982999:OXF982999 PGX982999:PHB982999 PQT982999:PQX982999 QAP982999:QAT982999 QKL982999:QKP982999 QUH982999:QUL982999 RED982999:REH982999 RNZ982999:ROD982999 RXV982999:RXZ982999 SHR982999:SHV982999 SRN982999:SRR982999 TBJ982999:TBN982999 TLF982999:TLJ982999 TVB982999:TVF982999 UEX982999:UFB982999 UOT982999:UOX982999 UYP982999:UYT982999 VIL982999:VIP982999 VSH982999:VSL982999 WCD982999:WCH982999 WLZ982999:WMD982999 WVV982999:WVZ982999">
      <formula1>$B$19:$B$66</formula1>
    </dataValidation>
  </dataValidations>
  <hyperlinks>
    <hyperlink ref="A71:R71" r:id="rId1" display="E denotes the Eurostat environment statistics main tables and database (http://ec.europa.eu/eurostat/data/database). (Date of extraction: June 2016.)"/>
    <hyperlink ref="A70:R70" r:id="rId2" display="U denotes data collected from the UNSD/UNEP biennial Questionnaires on Environment Statistics, Water section. Questionnaires available at: http://unstats.un.org/unsd/environment/questionnaire.htm ."/>
  </hyperlinks>
  <pageMargins left="0.54" right="0.49" top="0.77" bottom="0.79" header="0.5" footer="0.5"/>
  <pageSetup scale="85" orientation="landscape"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Wastewater</vt:lpstr>
      <vt:lpstr>Wastewater!Z_ExcelSQL_A124</vt:lpstr>
      <vt:lpstr>Wastewater!Z_ExcelSQL_A231</vt:lpstr>
      <vt:lpstr>Wastewater!Z_ExcelSQL_B10</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Newbury</dc:creator>
  <cp:lastModifiedBy>Marcus Newbury</cp:lastModifiedBy>
  <dcterms:created xsi:type="dcterms:W3CDTF">2016-08-01T19:35:11Z</dcterms:created>
  <dcterms:modified xsi:type="dcterms:W3CDTF">2016-08-03T13:37:20Z</dcterms:modified>
</cp:coreProperties>
</file>